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5" i="1" s="1"/>
  <c r="H21" i="1"/>
  <c r="H22" i="1" s="1"/>
  <c r="P22" i="1" s="1"/>
  <c r="P26" i="1" s="1"/>
  <c r="J21" i="1"/>
  <c r="L21" i="1"/>
  <c r="N21" i="1"/>
  <c r="P21" i="1" s="1"/>
  <c r="J22" i="1"/>
  <c r="L22" i="1"/>
  <c r="N22" i="1"/>
  <c r="I16" i="1"/>
  <c r="G16" i="1"/>
</calcChain>
</file>

<file path=xl/sharedStrings.xml><?xml version="1.0" encoding="utf-8"?>
<sst xmlns="http://schemas.openxmlformats.org/spreadsheetml/2006/main" count="45" uniqueCount="38">
  <si>
    <t>Capítulo</t>
  </si>
  <si>
    <t>5180</t>
  </si>
  <si>
    <t>DIRECCION CENTRAL DEL SERVICO NACONAL DE SALUD</t>
  </si>
  <si>
    <t>Subcapítulo</t>
  </si>
  <si>
    <t>01</t>
  </si>
  <si>
    <t>Unidad Ejecutora</t>
  </si>
  <si>
    <t>0006</t>
  </si>
  <si>
    <t>HOSPITAL TRAUMATOLOGICO DR. NEY ARIAS LORA</t>
  </si>
  <si>
    <t xml:space="preserve">DETALLE FORMULACION 2022
</t>
  </si>
  <si>
    <t>Programación Física y Financiera Anual</t>
  </si>
  <si>
    <t>Ejecución Física Financiera Anual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</si>
  <si>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</si>
  <si>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</si>
  <si>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</si>
  <si>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</si>
  <si>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</si>
  <si>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</si>
  <si>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</si>
  <si>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>4to. Trimestre octubre-diciembre</t>
  </si>
  <si>
    <t>1ER. Trimestre 
Enero-marzo</t>
  </si>
  <si>
    <t xml:space="preserve">Programación Física </t>
  </si>
  <si>
    <t>Programación Financiera</t>
  </si>
  <si>
    <t xml:space="preserve">Ejecución Física </t>
  </si>
  <si>
    <t>Ejecución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</si>
  <si>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</si>
  <si>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</si>
  <si>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</si>
  <si>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</si>
  <si>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</si>
  <si>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</si>
  <si>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13 - Provisión de servicios de salud en establecimientos auto gestionados</t>
  </si>
  <si>
    <t>Personas acceden a servicios de salud especializados del Hospital Traumatologico Dr. Ney Arias Lora</t>
  </si>
  <si>
    <t>Número de atenciones por tipo de servicio</t>
  </si>
  <si>
    <t xml:space="preserve">Lic. CINTHIA DICENT </t>
  </si>
  <si>
    <t>ENC. PRESUPUESTO</t>
  </si>
  <si>
    <t xml:space="preserve">Poblacion en General </t>
  </si>
  <si>
    <t>Presupuesto  Formulado 2025</t>
  </si>
  <si>
    <t>Meta Formulada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</si>
</sst>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0" applyFont="1" applyFill="1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vertical="center" wrapText="1"/>
    </xf>
    <xf numFmtId="3" fontId="0" fillId="0" borderId="15" xfId="0" applyNumberForma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164" fontId="3" fillId="0" borderId="0" xfId="1" applyFont="1"/>
    <xf numFmtId="164" fontId="3" fillId="0" borderId="0" xfId="0" applyNumberFormat="1" applyFont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663754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F0495BD-C93C-4F13-B905-0D01B6A3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tabSelected="1" topLeftCell="A10" workbookViewId="0">
      <selection activeCell="F17" sqref="F17"/>
    </sheetView>
  </sheetViews>
  <sheetFormatPr baseColWidth="10" defaultColWidth="11" defaultRowHeight="15" x14ac:dyDescent="0.25"/>
  <cols>
    <col min="1" max="1" width="27.5703125" style="2" customWidth="1"/>
    <col min="2" max="2" width="35.28515625" style="36" customWidth="1"/>
    <col min="3" max="3" width="23.42578125" style="2" customWidth="1"/>
    <col min="4" max="4" width="35" style="36" customWidth="1"/>
    <col min="5" max="5" width="16.28515625" style="2" bestFit="1" customWidth="1"/>
    <col min="6" max="6" width="12.28515625" style="37" customWidth="1"/>
    <col min="7" max="12" width="17.7109375" style="2" customWidth="1"/>
    <col min="13" max="13" width="15.140625" style="2" customWidth="1"/>
    <col min="14" max="14" width="15.140625" style="2" bestFit="1" customWidth="1"/>
    <col min="15" max="15" width="13.5703125" style="2" customWidth="1"/>
    <col min="16" max="16" width="16.85546875" style="2" bestFit="1" customWidth="1"/>
    <col min="17" max="16384" width="11" style="2"/>
  </cols>
  <sheetData>
    <row r="1" spans="1:80" ht="15.7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80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80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8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8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8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0" ht="15.75" x14ac:dyDescent="0.25">
      <c r="A7" s="3" t="s">
        <v>0</v>
      </c>
      <c r="B7" s="4" t="s">
        <v>1</v>
      </c>
      <c r="C7" s="65" t="s">
        <v>2</v>
      </c>
      <c r="D7" s="65"/>
      <c r="E7" s="65"/>
      <c r="F7" s="65"/>
      <c r="G7" s="5"/>
      <c r="H7" s="5"/>
      <c r="I7" s="5"/>
      <c r="J7" s="1"/>
      <c r="K7" s="1"/>
      <c r="L7" s="1"/>
      <c r="M7" s="1"/>
      <c r="N7" s="1"/>
      <c r="O7" s="1"/>
      <c r="P7" s="1"/>
    </row>
    <row r="8" spans="1:80" ht="15.75" x14ac:dyDescent="0.25">
      <c r="A8" s="3" t="s">
        <v>3</v>
      </c>
      <c r="B8" s="4" t="s">
        <v>4</v>
      </c>
      <c r="C8" s="65" t="s">
        <v>2</v>
      </c>
      <c r="D8" s="65"/>
      <c r="E8" s="65"/>
      <c r="F8" s="65"/>
      <c r="G8" s="5"/>
      <c r="H8" s="5"/>
      <c r="I8" s="5"/>
      <c r="J8" s="1"/>
      <c r="K8" s="1"/>
      <c r="L8" s="1"/>
      <c r="M8" s="1"/>
      <c r="N8" s="1"/>
      <c r="O8" s="1"/>
      <c r="P8" s="1"/>
    </row>
    <row r="9" spans="1:80" ht="15.75" x14ac:dyDescent="0.25">
      <c r="A9" s="3" t="s">
        <v>5</v>
      </c>
      <c r="B9" s="4" t="s">
        <v>6</v>
      </c>
      <c r="C9" s="65" t="s">
        <v>7</v>
      </c>
      <c r="D9" s="65"/>
      <c r="E9" s="65"/>
      <c r="F9" s="65"/>
      <c r="G9" s="5"/>
      <c r="H9" s="5"/>
      <c r="I9" s="5"/>
      <c r="J9" s="1"/>
      <c r="K9" s="1"/>
      <c r="L9" s="1"/>
      <c r="M9" s="1"/>
      <c r="N9" s="1"/>
      <c r="O9" s="1"/>
      <c r="P9" s="1"/>
    </row>
    <row r="10" spans="1:80" s="9" customFormat="1" ht="15.75" x14ac:dyDescent="0.25">
      <c r="A10" s="6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5.75" thickBot="1" x14ac:dyDescent="0.3">
      <c r="A11" s="9"/>
      <c r="B11" s="10"/>
      <c r="C11" s="9"/>
      <c r="D11" s="10"/>
      <c r="E11" s="9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80" ht="16.5" thickBot="1" x14ac:dyDescent="0.3">
      <c r="A12" s="49" t="s">
        <v>8</v>
      </c>
      <c r="B12" s="49"/>
      <c r="C12" s="49"/>
      <c r="D12" s="49"/>
      <c r="E12" s="49"/>
      <c r="F12" s="50"/>
      <c r="G12" s="51" t="s">
        <v>9</v>
      </c>
      <c r="H12" s="52"/>
      <c r="I12" s="52"/>
      <c r="J12" s="52"/>
      <c r="K12" s="52"/>
      <c r="L12" s="52"/>
      <c r="M12" s="52"/>
      <c r="N12" s="52"/>
      <c r="O12" s="53" t="s">
        <v>10</v>
      </c>
      <c r="P12" s="54"/>
    </row>
    <row r="13" spans="1:80" ht="15.75" thickBot="1" x14ac:dyDescent="0.3">
      <c r="A13" s="55" t="s">
        <v>11</v>
      </c>
      <c r="B13" s="55" t="s">
        <v>12</v>
      </c>
      <c r="C13" s="57" t="s">
        <v>13</v>
      </c>
      <c r="D13" s="59" t="s">
        <v>14</v>
      </c>
      <c r="E13" s="59" t="s">
        <v>36</v>
      </c>
      <c r="F13" s="61" t="s">
        <v>37</v>
      </c>
      <c r="G13" s="63" t="s">
        <v>15</v>
      </c>
      <c r="H13" s="64"/>
      <c r="I13" s="42" t="s">
        <v>16</v>
      </c>
      <c r="J13" s="43"/>
      <c r="K13" s="44" t="s">
        <v>17</v>
      </c>
      <c r="L13" s="45"/>
      <c r="M13" s="44" t="s">
        <v>18</v>
      </c>
      <c r="N13" s="46"/>
      <c r="O13" s="47" t="s">
        <v>19</v>
      </c>
      <c r="P13" s="48"/>
    </row>
    <row r="14" spans="1:80" ht="30" x14ac:dyDescent="0.25">
      <c r="A14" s="56"/>
      <c r="B14" s="56"/>
      <c r="C14" s="58"/>
      <c r="D14" s="60"/>
      <c r="E14" s="60"/>
      <c r="F14" s="62"/>
      <c r="G14" s="12" t="s">
        <v>20</v>
      </c>
      <c r="H14" s="13" t="s">
        <v>21</v>
      </c>
      <c r="I14" s="12" t="s">
        <v>20</v>
      </c>
      <c r="J14" s="13" t="s">
        <v>21</v>
      </c>
      <c r="K14" s="12" t="s">
        <v>20</v>
      </c>
      <c r="L14" s="13" t="s">
        <v>21</v>
      </c>
      <c r="M14" s="12" t="s">
        <v>20</v>
      </c>
      <c r="N14" s="14" t="s">
        <v>21</v>
      </c>
      <c r="O14" s="15" t="s">
        <v>22</v>
      </c>
      <c r="P14" s="15" t="s">
        <v>23</v>
      </c>
    </row>
    <row r="15" spans="1:80" s="19" customFormat="1" ht="56.25" x14ac:dyDescent="0.25">
      <c r="A15" s="16" t="s">
        <v>24</v>
      </c>
      <c r="B15" s="16" t="s">
        <v>25</v>
      </c>
      <c r="C15" s="17" t="s">
        <v>26</v>
      </c>
      <c r="D15" s="17" t="s">
        <v>27</v>
      </c>
      <c r="E15" s="17" t="s">
        <v>28</v>
      </c>
      <c r="F15" s="16" t="s">
        <v>29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45" x14ac:dyDescent="0.25">
      <c r="A16" s="20" t="s">
        <v>30</v>
      </c>
      <c r="B16" s="20" t="s">
        <v>31</v>
      </c>
      <c r="C16" s="21" t="s">
        <v>35</v>
      </c>
      <c r="D16" s="21" t="s">
        <v>32</v>
      </c>
      <c r="E16" s="22">
        <v>1169454652</v>
      </c>
      <c r="F16" s="23">
        <v>989816</v>
      </c>
      <c r="G16" s="24">
        <f>33517+8958+2284+211002</f>
        <v>255761</v>
      </c>
      <c r="H16" s="25">
        <v>274795567.69999999</v>
      </c>
      <c r="I16" s="26">
        <f>34128+7989+2408+210962</f>
        <v>255487</v>
      </c>
      <c r="J16" s="25">
        <v>270040588.84000003</v>
      </c>
      <c r="K16" s="24">
        <v>238755.93006390694</v>
      </c>
      <c r="L16" s="25">
        <v>296931150.39999998</v>
      </c>
      <c r="M16" s="24">
        <v>239811.50330290134</v>
      </c>
      <c r="N16" s="25">
        <v>327687345.06</v>
      </c>
      <c r="O16" s="25"/>
      <c r="P16" s="25"/>
    </row>
    <row r="17" spans="1:16" ht="13.15" customHeight="1" x14ac:dyDescent="0.25">
      <c r="A17" s="27"/>
      <c r="B17" s="27"/>
      <c r="C17" s="27"/>
      <c r="D17" s="27"/>
      <c r="E17" s="28"/>
      <c r="F17" s="29"/>
      <c r="G17" s="26"/>
      <c r="H17" s="30"/>
      <c r="I17" s="26"/>
      <c r="J17" s="30"/>
      <c r="K17" s="26"/>
      <c r="L17" s="30"/>
      <c r="M17" s="26"/>
      <c r="N17" s="30"/>
      <c r="O17" s="30"/>
      <c r="P17" s="30"/>
    </row>
    <row r="18" spans="1:16" x14ac:dyDescent="0.25">
      <c r="A18" s="31"/>
      <c r="B18" s="32"/>
      <c r="C18" s="31"/>
      <c r="D18" s="32"/>
      <c r="E18" s="31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25">
      <c r="B19" s="2"/>
      <c r="D19" s="2"/>
      <c r="F19" s="2"/>
    </row>
    <row r="20" spans="1:16" x14ac:dyDescent="0.25">
      <c r="B20" s="2"/>
      <c r="D20" s="2"/>
      <c r="F20" s="2"/>
      <c r="H20" s="40">
        <v>244359607</v>
      </c>
      <c r="I20" s="40"/>
      <c r="J20" s="40">
        <v>239046328</v>
      </c>
      <c r="K20" s="40"/>
      <c r="L20" s="40">
        <v>264482864</v>
      </c>
      <c r="M20" s="40"/>
      <c r="N20" s="40">
        <v>321262103</v>
      </c>
      <c r="O20" s="40"/>
      <c r="P20" s="40">
        <f>SUM(H20:O20)</f>
        <v>1069150902</v>
      </c>
    </row>
    <row r="21" spans="1:16" ht="17.25" customHeight="1" x14ac:dyDescent="0.25">
      <c r="B21" s="2"/>
      <c r="D21" s="2"/>
      <c r="F21" s="2"/>
      <c r="H21" s="40">
        <f>+H20*10%</f>
        <v>24435960.700000003</v>
      </c>
      <c r="I21" s="40"/>
      <c r="J21" s="40">
        <f>+J20*10%</f>
        <v>23904632.800000001</v>
      </c>
      <c r="K21" s="40"/>
      <c r="L21" s="40">
        <f>+L20*10%</f>
        <v>26448286.400000002</v>
      </c>
      <c r="M21" s="40"/>
      <c r="N21" s="40">
        <f>+N20*2%</f>
        <v>6425242.0600000005</v>
      </c>
      <c r="O21" s="40"/>
      <c r="P21" s="40">
        <f>SUM(H21:O21)</f>
        <v>81214121.960000008</v>
      </c>
    </row>
    <row r="22" spans="1:16" x14ac:dyDescent="0.25">
      <c r="B22" s="2"/>
      <c r="D22" s="2"/>
      <c r="F22" s="2"/>
      <c r="H22" s="40">
        <f>+H20+H21+6000000</f>
        <v>274795567.69999999</v>
      </c>
      <c r="I22" s="40"/>
      <c r="J22" s="40">
        <f>+J20+J21+7089628.04</f>
        <v>270040588.84000003</v>
      </c>
      <c r="K22" s="40"/>
      <c r="L22" s="40">
        <f>+L20+L21+6000000</f>
        <v>296931150.39999998</v>
      </c>
      <c r="M22" s="40"/>
      <c r="N22" s="40">
        <f>+N20+N21</f>
        <v>327687345.06</v>
      </c>
      <c r="O22" s="40"/>
      <c r="P22" s="40">
        <f t="shared" ref="P22" si="0">SUM(H22:O22)</f>
        <v>1169454652</v>
      </c>
    </row>
    <row r="23" spans="1:16" x14ac:dyDescent="0.25">
      <c r="B23" s="2"/>
      <c r="D23" s="2"/>
      <c r="F23" s="2"/>
    </row>
    <row r="24" spans="1:16" ht="15.75" x14ac:dyDescent="0.25">
      <c r="A24" s="33"/>
      <c r="B24" s="34"/>
      <c r="C24" s="33"/>
      <c r="D24" s="2"/>
      <c r="F24" s="2"/>
    </row>
    <row r="25" spans="1:16" ht="18.75" x14ac:dyDescent="0.3">
      <c r="A25" s="35"/>
      <c r="B25" s="38" t="s">
        <v>33</v>
      </c>
      <c r="C25" s="33"/>
      <c r="D25" s="2"/>
      <c r="F25" s="2"/>
      <c r="P25" s="40">
        <f>+E16-P20</f>
        <v>100303750</v>
      </c>
    </row>
    <row r="26" spans="1:16" ht="15.75" x14ac:dyDescent="0.25">
      <c r="A26" s="33"/>
      <c r="B26" s="39" t="s">
        <v>34</v>
      </c>
      <c r="C26" s="33"/>
      <c r="D26" s="2"/>
      <c r="F26" s="2"/>
      <c r="P26" s="41">
        <f>+E16-P22</f>
        <v>0</v>
      </c>
    </row>
    <row r="27" spans="1:16" x14ac:dyDescent="0.25">
      <c r="B27" s="2"/>
      <c r="D27" s="2"/>
      <c r="F27" s="2"/>
    </row>
    <row r="28" spans="1:16" x14ac:dyDescent="0.25">
      <c r="B28" s="2"/>
      <c r="D28" s="2"/>
      <c r="F28" s="2"/>
    </row>
    <row r="29" spans="1:16" x14ac:dyDescent="0.25">
      <c r="B29" s="2"/>
      <c r="D29" s="2"/>
      <c r="F29" s="2"/>
    </row>
    <row r="30" spans="1:16" x14ac:dyDescent="0.25">
      <c r="F30" s="2"/>
    </row>
    <row r="31" spans="1:16" x14ac:dyDescent="0.25">
      <c r="F31" s="2"/>
    </row>
    <row r="32" spans="1:1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</sheetData>
  <mergeCells count="20">
    <mergeCell ref="C9:F9"/>
    <mergeCell ref="A1:P1"/>
    <mergeCell ref="A2:P2"/>
    <mergeCell ref="A3:P3"/>
    <mergeCell ref="C7:F7"/>
    <mergeCell ref="C8:F8"/>
    <mergeCell ref="I13:J13"/>
    <mergeCell ref="K13:L13"/>
    <mergeCell ref="M13:N13"/>
    <mergeCell ref="O13:P13"/>
    <mergeCell ref="A12:F12"/>
    <mergeCell ref="G12:N12"/>
    <mergeCell ref="O12:P12"/>
    <mergeCell ref="A13:A14"/>
    <mergeCell ref="B13:B14"/>
    <mergeCell ref="C13:C14"/>
    <mergeCell ref="D13:D14"/>
    <mergeCell ref="E13:E14"/>
    <mergeCell ref="F13:F14"/>
    <mergeCell ref="G13:H13"/>
  </mergeCells>
  <dataValidations count="6">
    <dataValidation allowBlank="1" showInputMessage="1" showErrorMessage="1" prompt="Registrar código del Capítulo" sqref="B7"/>
    <dataValidation allowBlank="1" showInputMessage="1" showErrorMessage="1" prompt="Registrar código del subcapítulo" sqref="B8"/>
    <dataValidation allowBlank="1" showInputMessage="1" showErrorMessage="1" prompt="Registrar código de la Unidad Ejecutora" sqref="B9:B10"/>
    <dataValidation allowBlank="1" showInputMessage="1" showErrorMessage="1" prompt="Registrar denominación del Capítulo" sqref="C7:C8 G7:I7"/>
    <dataValidation allowBlank="1" showInputMessage="1" showErrorMessage="1" prompt="Registrar denominación del Subcapítulo" sqref="G8:I8"/>
    <dataValidation allowBlank="1" showInputMessage="1" showErrorMessage="1" prompt="Registrar denominación de la Unidad Ejecutora" sqref="C9:C10 G9:I10 D10:F10"/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Elizabeth Dicent Montero</dc:creator>
  <cp:lastModifiedBy>Persio Ventura</cp:lastModifiedBy>
  <dcterms:created xsi:type="dcterms:W3CDTF">2015-06-05T18:17:20Z</dcterms:created>
  <dcterms:modified xsi:type="dcterms:W3CDTF">2025-01-15T18:19:26Z</dcterms:modified>
</cp:coreProperties>
</file>