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2\ACTUALIZAR\"/>
    </mc:Choice>
  </mc:AlternateContent>
  <bookViews>
    <workbookView xWindow="0" yWindow="0" windowWidth="20490" windowHeight="7755"/>
  </bookViews>
  <sheets>
    <sheet name="P1 Presupuesto Aprobado" sheetId="1" r:id="rId1"/>
    <sheet name="P2 Presupuesto Aprobado-Ejec " sheetId="2" state="hidden" r:id="rId2"/>
    <sheet name="P3 Ejecucion " sheetId="3" state="hidden" r:id="rId3"/>
  </sheets>
  <definedNames>
    <definedName name="_xlnm.Print_Area" localSheetId="0">'P1 Presupuesto Aprobado'!$B$1:$F$97</definedName>
    <definedName name="_xlnm.Print_Titles" localSheetId="1">'P2 Presupuesto Aprobado-Ejec '!$9:$10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2" i="3" l="1"/>
  <c r="P61" i="3"/>
  <c r="P60" i="3"/>
  <c r="P59" i="3"/>
  <c r="P58" i="3"/>
  <c r="P57" i="3"/>
  <c r="P56" i="3"/>
  <c r="P55" i="3"/>
  <c r="O54" i="3"/>
  <c r="N54" i="3"/>
  <c r="M54" i="3"/>
  <c r="L54" i="3"/>
  <c r="K54" i="3"/>
  <c r="J54" i="3"/>
  <c r="I54" i="3"/>
  <c r="H54" i="3"/>
  <c r="G54" i="3"/>
  <c r="F54" i="3"/>
  <c r="E54" i="3"/>
  <c r="D54" i="3"/>
  <c r="P54" i="3" s="1"/>
  <c r="O47" i="3"/>
  <c r="N47" i="3"/>
  <c r="M47" i="3"/>
  <c r="L47" i="3"/>
  <c r="K47" i="3"/>
  <c r="J47" i="3"/>
  <c r="I47" i="3"/>
  <c r="H47" i="3"/>
  <c r="H38" i="3" s="1"/>
  <c r="G47" i="3"/>
  <c r="G38" i="3" s="1"/>
  <c r="F47" i="3"/>
  <c r="E47" i="3"/>
  <c r="D47" i="3"/>
  <c r="D38" i="3" s="1"/>
  <c r="O38" i="3"/>
  <c r="N38" i="3"/>
  <c r="M38" i="3"/>
  <c r="L38" i="3"/>
  <c r="K38" i="3"/>
  <c r="J38" i="3"/>
  <c r="I38" i="3"/>
  <c r="F38" i="3"/>
  <c r="E38" i="3"/>
  <c r="P37" i="3"/>
  <c r="P36" i="3"/>
  <c r="P35" i="3"/>
  <c r="P34" i="3"/>
  <c r="P33" i="3"/>
  <c r="P32" i="3"/>
  <c r="P31" i="3"/>
  <c r="P30" i="3"/>
  <c r="G29" i="3"/>
  <c r="P29" i="3" s="1"/>
  <c r="O28" i="3"/>
  <c r="N28" i="3"/>
  <c r="M28" i="3"/>
  <c r="L28" i="3"/>
  <c r="K28" i="3"/>
  <c r="J28" i="3"/>
  <c r="I28" i="3"/>
  <c r="H28" i="3"/>
  <c r="F28" i="3"/>
  <c r="E28" i="3"/>
  <c r="D28" i="3"/>
  <c r="P27" i="3"/>
  <c r="P26" i="3"/>
  <c r="P25" i="3"/>
  <c r="P24" i="3"/>
  <c r="P23" i="3"/>
  <c r="P22" i="3"/>
  <c r="P21" i="3"/>
  <c r="P20" i="3"/>
  <c r="P19" i="3"/>
  <c r="O18" i="3"/>
  <c r="N18" i="3"/>
  <c r="M18" i="3"/>
  <c r="L18" i="3"/>
  <c r="K18" i="3"/>
  <c r="J18" i="3"/>
  <c r="I18" i="3"/>
  <c r="H18" i="3"/>
  <c r="G18" i="3"/>
  <c r="F18" i="3"/>
  <c r="E18" i="3"/>
  <c r="D18" i="3"/>
  <c r="P17" i="3"/>
  <c r="P16" i="3"/>
  <c r="P15" i="3"/>
  <c r="P14" i="3"/>
  <c r="P13" i="3"/>
  <c r="O12" i="3"/>
  <c r="N12" i="3"/>
  <c r="N11" i="3" s="1"/>
  <c r="M12" i="3"/>
  <c r="L12" i="3"/>
  <c r="K12" i="3"/>
  <c r="J12" i="3"/>
  <c r="J11" i="3" s="1"/>
  <c r="I12" i="3"/>
  <c r="H12" i="3"/>
  <c r="G12" i="3"/>
  <c r="F12" i="3"/>
  <c r="F11" i="3" s="1"/>
  <c r="E12" i="3"/>
  <c r="D12" i="3"/>
  <c r="D11" i="3" s="1"/>
  <c r="I29" i="2"/>
  <c r="E38" i="2"/>
  <c r="E12" i="1"/>
  <c r="E11" i="3" l="1"/>
  <c r="I11" i="3"/>
  <c r="M11" i="3"/>
  <c r="P18" i="3"/>
  <c r="H11" i="3"/>
  <c r="L11" i="3"/>
  <c r="G28" i="3"/>
  <c r="P28" i="3"/>
  <c r="G11" i="3"/>
  <c r="K11" i="3"/>
  <c r="P11" i="3" s="1"/>
  <c r="O11" i="3"/>
  <c r="P12" i="3"/>
  <c r="R14" i="2"/>
  <c r="P54" i="2"/>
  <c r="O54" i="2"/>
  <c r="Q47" i="2"/>
  <c r="Q38" i="2"/>
  <c r="P47" i="2"/>
  <c r="P38" i="2"/>
  <c r="O47" i="2"/>
  <c r="O38" i="2"/>
  <c r="P28" i="2"/>
  <c r="P12" i="2"/>
  <c r="D18" i="2"/>
  <c r="N38" i="2" l="1"/>
  <c r="N47" i="2"/>
  <c r="M47" i="2"/>
  <c r="M38" i="2"/>
  <c r="E12" i="2" l="1"/>
  <c r="L47" i="2" l="1"/>
  <c r="E47" i="2"/>
  <c r="D47" i="2"/>
  <c r="L38" i="2"/>
  <c r="D38" i="2"/>
  <c r="F47" i="2"/>
  <c r="G47" i="2"/>
  <c r="H47" i="2"/>
  <c r="H38" i="2" s="1"/>
  <c r="I47" i="2"/>
  <c r="J47" i="2"/>
  <c r="K47" i="2"/>
  <c r="K38" i="2"/>
  <c r="J38" i="2"/>
  <c r="I38" i="2"/>
  <c r="G38" i="2"/>
  <c r="F38" i="2"/>
  <c r="M28" i="2"/>
  <c r="D12" i="1" l="1"/>
  <c r="E54" i="1"/>
  <c r="D54" i="1"/>
  <c r="E38" i="1"/>
  <c r="D38" i="1"/>
  <c r="E28" i="1"/>
  <c r="D28" i="1"/>
  <c r="E18" i="1"/>
  <c r="D18" i="1"/>
  <c r="D11" i="1" l="1"/>
  <c r="E11" i="1"/>
  <c r="R62" i="2"/>
  <c r="R61" i="2"/>
  <c r="R60" i="2"/>
  <c r="R59" i="2"/>
  <c r="R58" i="2"/>
  <c r="R57" i="2"/>
  <c r="R56" i="2"/>
  <c r="R55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5" i="2"/>
  <c r="R16" i="2"/>
  <c r="R17" i="2"/>
  <c r="R13" i="2"/>
  <c r="M54" i="2"/>
  <c r="N54" i="2"/>
  <c r="Q54" i="2"/>
  <c r="N28" i="2"/>
  <c r="O28" i="2"/>
  <c r="Q28" i="2"/>
  <c r="M18" i="2"/>
  <c r="N18" i="2"/>
  <c r="O18" i="2"/>
  <c r="P18" i="2"/>
  <c r="Q18" i="2"/>
  <c r="M12" i="2"/>
  <c r="N12" i="2"/>
  <c r="O12" i="2"/>
  <c r="O11" i="2" s="1"/>
  <c r="Q12" i="2"/>
  <c r="P11" i="2"/>
  <c r="I54" i="2"/>
  <c r="F54" i="2"/>
  <c r="G54" i="2"/>
  <c r="H54" i="2"/>
  <c r="J54" i="2"/>
  <c r="K54" i="2"/>
  <c r="L54" i="2"/>
  <c r="F28" i="2"/>
  <c r="G28" i="2"/>
  <c r="H28" i="2"/>
  <c r="I28" i="2"/>
  <c r="J28" i="2"/>
  <c r="K28" i="2"/>
  <c r="L28" i="2"/>
  <c r="F18" i="2"/>
  <c r="G18" i="2"/>
  <c r="H18" i="2"/>
  <c r="I18" i="2"/>
  <c r="J18" i="2"/>
  <c r="J11" i="2" s="1"/>
  <c r="K18" i="2"/>
  <c r="K11" i="2" s="1"/>
  <c r="L18" i="2"/>
  <c r="F12" i="2"/>
  <c r="G12" i="2"/>
  <c r="H12" i="2"/>
  <c r="I12" i="2"/>
  <c r="J12" i="2"/>
  <c r="K12" i="2"/>
  <c r="L12" i="2"/>
  <c r="L11" i="2" s="1"/>
  <c r="H11" i="2" l="1"/>
  <c r="G11" i="2"/>
  <c r="F11" i="2"/>
  <c r="I11" i="2"/>
  <c r="R28" i="2"/>
  <c r="Q11" i="2"/>
  <c r="R54" i="2"/>
  <c r="N11" i="2"/>
  <c r="R18" i="2"/>
  <c r="M11" i="2"/>
  <c r="R12" i="2"/>
  <c r="E54" i="2"/>
  <c r="E28" i="2"/>
  <c r="E18" i="2"/>
  <c r="R11" i="2" l="1"/>
  <c r="E11" i="2"/>
  <c r="D12" i="2"/>
  <c r="D54" i="2"/>
  <c r="D28" i="2"/>
  <c r="D11" i="2" l="1"/>
  <c r="E47" i="1" l="1"/>
  <c r="D47" i="1"/>
</calcChain>
</file>

<file path=xl/sharedStrings.xml><?xml version="1.0" encoding="utf-8"?>
<sst xmlns="http://schemas.openxmlformats.org/spreadsheetml/2006/main" count="284" uniqueCount="104">
  <si>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</si>
  <si>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</si>
  <si>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</si>
  <si>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</si>
  <si>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</si>
  <si>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</si>
  <si>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</si>
  <si>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</si>
  <si>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</si>
  <si>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</si>
  <si>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</si>
  <si>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</si>
  <si>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</si>
  <si>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</si>
  <si>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</si>
  <si>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</si>
  <si>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</si>
  <si>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</si>
  <si>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</si>
  <si>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</si>
  <si>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</si>
  <si>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</si>
  <si>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</si>
  <si>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</si>
  <si>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</si>
  <si>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</si>
  <si>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</si>
  <si>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</si>
  <si>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</si>
  <si>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</si>
  <si>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</si>
  <si>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</si>
  <si>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</si>
  <si>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</si>
  <si>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</si>
  <si>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</si>
  <si>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</si>
  <si>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</si>
  <si>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</si>
  <si>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</si>
  <si>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</si>
  <si>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</si>
  <si>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</si>
  <si>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</si>
  <si>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</si>
  <si>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</si>
  <si>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</si>
  <si>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</si>
  <si>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</si>
  <si>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</si>
  <si>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</si>
  <si>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</si>
  <si>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</si>
  <si>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</si>
  <si>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</si>
  <si>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</si>
  <si>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</si>
  <si>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</si>
  <si>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</si>
  <si>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</si>
  <si>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</si>
  <si>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</si>
  <si>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</si>
  <si>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</si>
  <si>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</si>
  <si>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</si>
  <si>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</si>
  <si>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</si>
  <si>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</si>
  <si>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</si>
  <si>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</si>
  <si>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</si>
  <si>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</si>
  <si>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</si>
  <si>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</si>
  <si>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</si>
  <si>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</si>
  <si>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</si>
  <si>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</si>
  <si>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</si>
  <si>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</si>
  <si>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</si>
  <si>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</si>
  <si>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</si>
  <si>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</si>
  <si>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</si>
  <si>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</si>
  <si>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</si>
  <si>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</si>
  <si>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</si>
  <si>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</si>
  <si>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</si>
  <si>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</si>
  <si>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</si>
  <si>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</si>
  <si>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</si>
  <si>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</si>
  <si>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</si>
  <si>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SERVICIO NACIONAL DE SALUD</t>
  </si>
  <si>
    <t>HOSPITAL TRAUMATOLOGICO DR. NEY ARIAS LORA</t>
  </si>
  <si>
    <t>Año 2021</t>
  </si>
  <si>
    <t>Lic. Cynthia Payano</t>
  </si>
  <si>
    <t>Gerente  de Contabilidad</t>
  </si>
  <si>
    <t>DICIEMBRE -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</si>
</sst>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  <numFmt numFmtId="166" formatCode="_-* #,##0.0\ _€_-;\-* #,##0.0\ _€_-;_-* &quot;-&quot;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99CC"/>
      <name val="Calibri"/>
      <family val="2"/>
      <scheme val="minor"/>
    </font>
    <font>
      <b/>
      <sz val="22"/>
      <color rgb="FF006699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u/>
      <sz val="2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165" fontId="0" fillId="0" borderId="0" xfId="0" applyNumberFormat="1"/>
    <xf numFmtId="165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166" fontId="0" fillId="0" borderId="0" xfId="0" applyNumberFormat="1"/>
    <xf numFmtId="43" fontId="0" fillId="0" borderId="0" xfId="1" applyFont="1"/>
    <xf numFmtId="43" fontId="0" fillId="0" borderId="7" xfId="1" applyFont="1" applyBorder="1"/>
    <xf numFmtId="164" fontId="3" fillId="0" borderId="1" xfId="0" applyNumberFormat="1" applyFont="1" applyBorder="1"/>
    <xf numFmtId="164" fontId="2" fillId="4" borderId="3" xfId="0" applyNumberFormat="1" applyFont="1" applyFill="1" applyBorder="1" applyAlignment="1">
      <alignment horizontal="center"/>
    </xf>
    <xf numFmtId="164" fontId="0" fillId="0" borderId="0" xfId="0" applyNumberFormat="1"/>
    <xf numFmtId="164" fontId="3" fillId="2" borderId="2" xfId="0" applyNumberFormat="1" applyFont="1" applyFill="1" applyBorder="1"/>
    <xf numFmtId="165" fontId="0" fillId="3" borderId="0" xfId="0" applyNumberFormat="1" applyFill="1"/>
    <xf numFmtId="43" fontId="0" fillId="0" borderId="0" xfId="1" applyFont="1" applyFill="1" applyBorder="1"/>
    <xf numFmtId="43" fontId="0" fillId="0" borderId="0" xfId="0" applyNumberFormat="1"/>
    <xf numFmtId="43" fontId="10" fillId="0" borderId="0" xfId="1" applyFont="1"/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top" wrapText="1" readingOrder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Border="1"/>
    <xf numFmtId="43" fontId="0" fillId="0" borderId="0" xfId="1" applyFont="1" applyBorder="1"/>
    <xf numFmtId="0" fontId="0" fillId="3" borderId="0" xfId="0" applyFill="1" applyBorder="1"/>
    <xf numFmtId="165" fontId="0" fillId="3" borderId="0" xfId="0" applyNumberFormat="1" applyFill="1" applyBorder="1"/>
    <xf numFmtId="0" fontId="17" fillId="0" borderId="1" xfId="0" applyFont="1" applyBorder="1" applyAlignment="1">
      <alignment horizontal="left"/>
    </xf>
    <xf numFmtId="43" fontId="17" fillId="0" borderId="0" xfId="1" applyFont="1" applyBorder="1"/>
    <xf numFmtId="0" fontId="17" fillId="0" borderId="0" xfId="0" applyFont="1" applyBorder="1" applyAlignment="1">
      <alignment horizontal="left" indent="1"/>
    </xf>
    <xf numFmtId="0" fontId="6" fillId="0" borderId="0" xfId="0" applyFont="1" applyBorder="1" applyAlignment="1">
      <alignment horizontal="left" indent="2"/>
    </xf>
    <xf numFmtId="43" fontId="6" fillId="0" borderId="0" xfId="1" applyFont="1" applyBorder="1"/>
    <xf numFmtId="0" fontId="6" fillId="0" borderId="0" xfId="0" applyFont="1" applyBorder="1" applyAlignment="1">
      <alignment horizontal="left" wrapText="1" indent="2"/>
    </xf>
    <xf numFmtId="43" fontId="17" fillId="0" borderId="1" xfId="1" applyFont="1" applyBorder="1"/>
    <xf numFmtId="0" fontId="23" fillId="2" borderId="2" xfId="0" applyFont="1" applyFill="1" applyBorder="1" applyAlignment="1">
      <alignment vertical="center"/>
    </xf>
    <xf numFmtId="43" fontId="17" fillId="2" borderId="2" xfId="1" applyFont="1" applyFill="1" applyBorder="1"/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0</xdr:rowOff>
    </xdr:from>
    <xdr:to>
      <xdr:col>2</xdr:col>
      <xdr:colOff>1219201</xdr:colOff>
      <xdr:row>2</xdr:row>
      <xdr:rowOff>266699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6" y="0"/>
          <a:ext cx="1219200" cy="647699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200025</xdr:colOff>
      <xdr:row>0</xdr:row>
      <xdr:rowOff>114301</xdr:rowOff>
    </xdr:from>
    <xdr:to>
      <xdr:col>4</xdr:col>
      <xdr:colOff>1847850</xdr:colOff>
      <xdr:row>2</xdr:row>
      <xdr:rowOff>190501</xdr:rowOff>
    </xdr:to>
    <xdr:pic>
      <xdr:nvPicPr>
        <xdr:cNvPr id="6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114301"/>
          <a:ext cx="164782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2</xdr:row>
      <xdr:rowOff>142875</xdr:rowOff>
    </xdr:from>
    <xdr:to>
      <xdr:col>2</xdr:col>
      <xdr:colOff>2280285</xdr:colOff>
      <xdr:row>2</xdr:row>
      <xdr:rowOff>146685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523875"/>
          <a:ext cx="1809750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2886075</xdr:colOff>
      <xdr:row>3</xdr:row>
      <xdr:rowOff>28576</xdr:rowOff>
    </xdr:to>
    <xdr:pic>
      <xdr:nvPicPr>
        <xdr:cNvPr id="5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7715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449035</xdr:colOff>
      <xdr:row>2</xdr:row>
      <xdr:rowOff>38614</xdr:rowOff>
    </xdr:from>
    <xdr:to>
      <xdr:col>2</xdr:col>
      <xdr:colOff>2833686</xdr:colOff>
      <xdr:row>6</xdr:row>
      <xdr:rowOff>149679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035" y="419614"/>
          <a:ext cx="2384651" cy="1135003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409575</xdr:colOff>
      <xdr:row>2</xdr:row>
      <xdr:rowOff>142875</xdr:rowOff>
    </xdr:from>
    <xdr:to>
      <xdr:col>2</xdr:col>
      <xdr:colOff>2280285</xdr:colOff>
      <xdr:row>2</xdr:row>
      <xdr:rowOff>146685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523875"/>
          <a:ext cx="1870710" cy="3810"/>
        </a:xfrm>
        <a:prstGeom prst="rect">
          <a:avLst/>
        </a:prstGeom>
      </xdr:spPr>
    </xdr:pic>
    <xdr:clientData/>
  </xdr:twoCellAnchor>
  <xdr:twoCellAnchor editAs="oneCell">
    <xdr:from>
      <xdr:col>13</xdr:col>
      <xdr:colOff>916782</xdr:colOff>
      <xdr:row>2</xdr:row>
      <xdr:rowOff>103754</xdr:rowOff>
    </xdr:from>
    <xdr:to>
      <xdr:col>15</xdr:col>
      <xdr:colOff>1294040</xdr:colOff>
      <xdr:row>6</xdr:row>
      <xdr:rowOff>190500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50063" y="484754"/>
          <a:ext cx="2937102" cy="11106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96"/>
  <sheetViews>
    <sheetView showGridLines="0" tabSelected="1" zoomScale="90" zoomScaleNormal="90" workbookViewId="0">
      <selection activeCell="C6" sqref="C6:E6"/>
    </sheetView>
  </sheetViews>
  <sheetFormatPr baseColWidth="10" defaultColWidth="11.42578125" defaultRowHeight="15" x14ac:dyDescent="0.25"/>
  <cols>
    <col min="1" max="1" width="11.42578125" customWidth="1"/>
    <col min="2" max="2" width="3.5703125" customWidth="1"/>
    <col min="3" max="3" width="83.28515625" customWidth="1"/>
    <col min="4" max="4" width="26.28515625" customWidth="1"/>
    <col min="5" max="5" width="28.85546875" customWidth="1"/>
    <col min="6" max="6" width="3.5703125" customWidth="1"/>
  </cols>
  <sheetData>
    <row r="1" spans="2:16" x14ac:dyDescent="0.25">
      <c r="B1" s="44"/>
      <c r="C1" s="44"/>
      <c r="D1" s="44"/>
      <c r="E1" s="44"/>
      <c r="F1" s="44"/>
    </row>
    <row r="2" spans="2:16" x14ac:dyDescent="0.25">
      <c r="B2" s="44"/>
      <c r="C2" s="44"/>
      <c r="D2" s="44"/>
      <c r="E2" s="44"/>
      <c r="F2" s="44"/>
    </row>
    <row r="3" spans="2:16" ht="28.5" customHeight="1" x14ac:dyDescent="0.25">
      <c r="B3" s="44"/>
      <c r="C3" s="68" t="s">
        <v>98</v>
      </c>
      <c r="D3" s="69"/>
      <c r="E3" s="69"/>
      <c r="F3" s="18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6" ht="21" customHeight="1" x14ac:dyDescent="0.25">
      <c r="B4" s="44"/>
      <c r="C4" s="66" t="s">
        <v>99</v>
      </c>
      <c r="D4" s="67"/>
      <c r="E4" s="67"/>
      <c r="F4" s="17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16" ht="15.75" x14ac:dyDescent="0.25">
      <c r="B5" s="44"/>
      <c r="C5" s="75" t="s">
        <v>103</v>
      </c>
      <c r="D5" s="76"/>
      <c r="E5" s="76"/>
      <c r="F5" s="16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ht="15.75" customHeight="1" x14ac:dyDescent="0.25">
      <c r="B6" s="44"/>
      <c r="C6" s="70" t="s">
        <v>76</v>
      </c>
      <c r="D6" s="71"/>
      <c r="E6" s="71"/>
      <c r="F6" s="15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2:16" ht="15.75" customHeight="1" x14ac:dyDescent="0.25">
      <c r="B7" s="38"/>
      <c r="C7" s="70" t="s">
        <v>77</v>
      </c>
      <c r="D7" s="71"/>
      <c r="E7" s="71"/>
      <c r="F7" s="38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2:16" x14ac:dyDescent="0.25">
      <c r="B8" s="44"/>
      <c r="C8" s="44"/>
      <c r="D8" s="44"/>
      <c r="E8" s="44"/>
      <c r="F8" s="44"/>
    </row>
    <row r="9" spans="2:16" ht="15" customHeight="1" x14ac:dyDescent="0.25">
      <c r="B9" s="44"/>
      <c r="C9" s="72" t="s">
        <v>66</v>
      </c>
      <c r="D9" s="73" t="s">
        <v>94</v>
      </c>
      <c r="E9" s="73" t="s">
        <v>93</v>
      </c>
      <c r="F9" s="46"/>
    </row>
    <row r="10" spans="2:16" ht="23.25" customHeight="1" x14ac:dyDescent="0.25">
      <c r="B10" s="44"/>
      <c r="C10" s="72"/>
      <c r="D10" s="74"/>
      <c r="E10" s="74"/>
      <c r="F10" s="46"/>
    </row>
    <row r="11" spans="2:16" ht="15.75" x14ac:dyDescent="0.25">
      <c r="B11" s="44"/>
      <c r="C11" s="48" t="s">
        <v>0</v>
      </c>
      <c r="D11" s="49">
        <f>+D12+D18+D28+D54</f>
        <v>919958447</v>
      </c>
      <c r="E11" s="49">
        <f>+E12+E18+E28+E54</f>
        <v>1009494148.75</v>
      </c>
      <c r="F11" s="47"/>
    </row>
    <row r="12" spans="2:16" ht="15.75" x14ac:dyDescent="0.25">
      <c r="B12" s="44"/>
      <c r="C12" s="50" t="s">
        <v>1</v>
      </c>
      <c r="D12" s="49">
        <f>SUM(D13:D17)</f>
        <v>628758283</v>
      </c>
      <c r="E12" s="49">
        <f>SUM(E13:E17)</f>
        <v>690895353.25</v>
      </c>
      <c r="F12" s="47"/>
    </row>
    <row r="13" spans="2:16" ht="15.75" x14ac:dyDescent="0.25">
      <c r="B13" s="44"/>
      <c r="C13" s="51" t="s">
        <v>2</v>
      </c>
      <c r="D13" s="52">
        <v>504418407</v>
      </c>
      <c r="E13" s="52">
        <v>569024692.26999998</v>
      </c>
      <c r="F13" s="47"/>
    </row>
    <row r="14" spans="2:16" ht="15.75" x14ac:dyDescent="0.25">
      <c r="B14" s="44"/>
      <c r="C14" s="51" t="s">
        <v>3</v>
      </c>
      <c r="D14" s="52">
        <v>51300000</v>
      </c>
      <c r="E14" s="52">
        <v>42742605.25</v>
      </c>
      <c r="F14" s="47"/>
    </row>
    <row r="15" spans="2:16" ht="15.75" x14ac:dyDescent="0.25">
      <c r="B15" s="44"/>
      <c r="C15" s="51" t="s">
        <v>4</v>
      </c>
      <c r="D15" s="52">
        <v>620900</v>
      </c>
      <c r="E15" s="52">
        <v>0</v>
      </c>
      <c r="F15" s="47"/>
    </row>
    <row r="16" spans="2:16" ht="15.75" x14ac:dyDescent="0.25">
      <c r="B16" s="44"/>
      <c r="C16" s="51" t="s">
        <v>5</v>
      </c>
      <c r="D16" s="52">
        <v>1600000</v>
      </c>
      <c r="E16" s="52">
        <v>350000</v>
      </c>
      <c r="F16" s="47"/>
    </row>
    <row r="17" spans="2:6" ht="15.75" x14ac:dyDescent="0.25">
      <c r="B17" s="44"/>
      <c r="C17" s="51" t="s">
        <v>6</v>
      </c>
      <c r="D17" s="52">
        <v>70818976</v>
      </c>
      <c r="E17" s="52">
        <v>78778055.730000004</v>
      </c>
      <c r="F17" s="47"/>
    </row>
    <row r="18" spans="2:6" ht="15.75" x14ac:dyDescent="0.25">
      <c r="B18" s="44"/>
      <c r="C18" s="50" t="s">
        <v>7</v>
      </c>
      <c r="D18" s="49">
        <f>SUM(D19:D27)</f>
        <v>46035434</v>
      </c>
      <c r="E18" s="49">
        <f>SUM(E19:E27)</f>
        <v>26664198.799999997</v>
      </c>
      <c r="F18" s="47"/>
    </row>
    <row r="19" spans="2:6" ht="15.75" x14ac:dyDescent="0.25">
      <c r="B19" s="44"/>
      <c r="C19" s="51" t="s">
        <v>8</v>
      </c>
      <c r="D19" s="52">
        <v>7161765</v>
      </c>
      <c r="E19" s="52">
        <v>8083765</v>
      </c>
      <c r="F19" s="47"/>
    </row>
    <row r="20" spans="2:6" ht="15.75" x14ac:dyDescent="0.25">
      <c r="B20" s="44"/>
      <c r="C20" s="51" t="s">
        <v>9</v>
      </c>
      <c r="D20" s="52">
        <v>223069</v>
      </c>
      <c r="E20" s="52">
        <v>513069</v>
      </c>
      <c r="F20" s="47"/>
    </row>
    <row r="21" spans="2:6" ht="15.75" x14ac:dyDescent="0.25">
      <c r="B21" s="44"/>
      <c r="C21" s="51" t="s">
        <v>10</v>
      </c>
      <c r="D21" s="52">
        <v>75600</v>
      </c>
      <c r="E21" s="52">
        <v>75600</v>
      </c>
      <c r="F21" s="47"/>
    </row>
    <row r="22" spans="2:6" ht="15.75" x14ac:dyDescent="0.25">
      <c r="B22" s="44"/>
      <c r="C22" s="51" t="s">
        <v>11</v>
      </c>
      <c r="D22" s="52">
        <v>907200</v>
      </c>
      <c r="E22" s="52">
        <v>768400</v>
      </c>
      <c r="F22" s="47"/>
    </row>
    <row r="23" spans="2:6" ht="15.75" x14ac:dyDescent="0.25">
      <c r="B23" s="44"/>
      <c r="C23" s="51" t="s">
        <v>12</v>
      </c>
      <c r="D23" s="52">
        <v>2925800</v>
      </c>
      <c r="E23" s="52">
        <v>2395500</v>
      </c>
      <c r="F23" s="47"/>
    </row>
    <row r="24" spans="2:6" ht="15.75" x14ac:dyDescent="0.25">
      <c r="B24" s="44"/>
      <c r="C24" s="51" t="s">
        <v>13</v>
      </c>
      <c r="D24" s="52">
        <v>2000000</v>
      </c>
      <c r="E24" s="52">
        <v>1256768</v>
      </c>
      <c r="F24" s="47"/>
    </row>
    <row r="25" spans="2:6" ht="31.5" x14ac:dyDescent="0.25">
      <c r="B25" s="44"/>
      <c r="C25" s="53" t="s">
        <v>14</v>
      </c>
      <c r="D25" s="52">
        <v>24215000</v>
      </c>
      <c r="E25" s="52">
        <v>9304350.3300000001</v>
      </c>
      <c r="F25" s="47"/>
    </row>
    <row r="26" spans="2:6" ht="15.75" x14ac:dyDescent="0.25">
      <c r="B26" s="44"/>
      <c r="C26" s="51" t="s">
        <v>15</v>
      </c>
      <c r="D26" s="52">
        <v>8527000</v>
      </c>
      <c r="E26" s="52">
        <v>4266746.47</v>
      </c>
      <c r="F26" s="47"/>
    </row>
    <row r="27" spans="2:6" ht="15.75" x14ac:dyDescent="0.25">
      <c r="B27" s="44"/>
      <c r="C27" s="51" t="s">
        <v>16</v>
      </c>
      <c r="D27" s="52">
        <v>0</v>
      </c>
      <c r="E27" s="52">
        <v>0</v>
      </c>
      <c r="F27" s="47"/>
    </row>
    <row r="28" spans="2:6" ht="15.75" x14ac:dyDescent="0.25">
      <c r="B28" s="44"/>
      <c r="C28" s="50" t="s">
        <v>17</v>
      </c>
      <c r="D28" s="49">
        <f>SUM(D29:D37)</f>
        <v>206798090</v>
      </c>
      <c r="E28" s="49">
        <f>SUM(E29:E37)</f>
        <v>271698453.67000002</v>
      </c>
      <c r="F28" s="47"/>
    </row>
    <row r="29" spans="2:6" ht="15.75" x14ac:dyDescent="0.25">
      <c r="B29" s="44"/>
      <c r="C29" s="51" t="s">
        <v>18</v>
      </c>
      <c r="D29" s="52">
        <v>15248000</v>
      </c>
      <c r="E29" s="52">
        <v>15817342</v>
      </c>
      <c r="F29" s="47"/>
    </row>
    <row r="30" spans="2:6" ht="15.75" x14ac:dyDescent="0.25">
      <c r="B30" s="44"/>
      <c r="C30" s="51" t="s">
        <v>19</v>
      </c>
      <c r="D30" s="52">
        <v>3467055</v>
      </c>
      <c r="E30" s="52">
        <v>2941206.5</v>
      </c>
      <c r="F30" s="47"/>
    </row>
    <row r="31" spans="2:6" ht="15.75" x14ac:dyDescent="0.25">
      <c r="B31" s="44"/>
      <c r="C31" s="51" t="s">
        <v>20</v>
      </c>
      <c r="D31" s="52">
        <v>7672132</v>
      </c>
      <c r="E31" s="52">
        <v>11753339.960000001</v>
      </c>
      <c r="F31" s="47"/>
    </row>
    <row r="32" spans="2:6" ht="15.75" x14ac:dyDescent="0.25">
      <c r="B32" s="44"/>
      <c r="C32" s="51" t="s">
        <v>21</v>
      </c>
      <c r="D32" s="52">
        <v>68575669</v>
      </c>
      <c r="E32" s="52">
        <v>93613577.109999999</v>
      </c>
      <c r="F32" s="47"/>
    </row>
    <row r="33" spans="2:6" ht="15.75" x14ac:dyDescent="0.25">
      <c r="B33" s="44"/>
      <c r="C33" s="51" t="s">
        <v>22</v>
      </c>
      <c r="D33" s="52">
        <v>2747470</v>
      </c>
      <c r="E33" s="52">
        <v>3435470</v>
      </c>
      <c r="F33" s="47"/>
    </row>
    <row r="34" spans="2:6" ht="15.75" x14ac:dyDescent="0.25">
      <c r="B34" s="44"/>
      <c r="C34" s="51" t="s">
        <v>23</v>
      </c>
      <c r="D34" s="52">
        <v>1566505</v>
      </c>
      <c r="E34" s="52">
        <v>4201812.76</v>
      </c>
      <c r="F34" s="47"/>
    </row>
    <row r="35" spans="2:6" ht="15.75" x14ac:dyDescent="0.25">
      <c r="B35" s="44"/>
      <c r="C35" s="53" t="s">
        <v>24</v>
      </c>
      <c r="D35" s="52">
        <v>42174309</v>
      </c>
      <c r="E35" s="52">
        <v>48691381.100000001</v>
      </c>
      <c r="F35" s="47"/>
    </row>
    <row r="36" spans="2:6" ht="31.5" x14ac:dyDescent="0.25">
      <c r="B36" s="44"/>
      <c r="C36" s="53" t="s">
        <v>25</v>
      </c>
      <c r="D36" s="52">
        <v>0</v>
      </c>
      <c r="E36" s="52">
        <v>0</v>
      </c>
      <c r="F36" s="47"/>
    </row>
    <row r="37" spans="2:6" ht="15.75" x14ac:dyDescent="0.25">
      <c r="B37" s="44"/>
      <c r="C37" s="51" t="s">
        <v>26</v>
      </c>
      <c r="D37" s="52">
        <v>65346950</v>
      </c>
      <c r="E37" s="52">
        <v>91244324.239999995</v>
      </c>
      <c r="F37" s="47"/>
    </row>
    <row r="38" spans="2:6" ht="15.75" x14ac:dyDescent="0.25">
      <c r="B38" s="44"/>
      <c r="C38" s="50" t="s">
        <v>27</v>
      </c>
      <c r="D38" s="49">
        <f>SUM(D39:D46)</f>
        <v>0</v>
      </c>
      <c r="E38" s="49">
        <f>SUM(E39:E46)</f>
        <v>0</v>
      </c>
      <c r="F38" s="47"/>
    </row>
    <row r="39" spans="2:6" ht="15.75" x14ac:dyDescent="0.25">
      <c r="B39" s="44"/>
      <c r="C39" s="51" t="s">
        <v>28</v>
      </c>
      <c r="D39" s="52">
        <v>0</v>
      </c>
      <c r="E39" s="52">
        <v>0</v>
      </c>
      <c r="F39" s="47"/>
    </row>
    <row r="40" spans="2:6" ht="15.75" x14ac:dyDescent="0.25">
      <c r="B40" s="44"/>
      <c r="C40" s="51" t="s">
        <v>29</v>
      </c>
      <c r="D40" s="52">
        <v>0</v>
      </c>
      <c r="E40" s="52">
        <v>0</v>
      </c>
      <c r="F40" s="47"/>
    </row>
    <row r="41" spans="2:6" ht="15.75" x14ac:dyDescent="0.25">
      <c r="B41" s="44"/>
      <c r="C41" s="51" t="s">
        <v>30</v>
      </c>
      <c r="D41" s="52">
        <v>0</v>
      </c>
      <c r="E41" s="52">
        <v>0</v>
      </c>
      <c r="F41" s="47"/>
    </row>
    <row r="42" spans="2:6" ht="15.75" x14ac:dyDescent="0.25">
      <c r="B42" s="44"/>
      <c r="C42" s="53" t="s">
        <v>31</v>
      </c>
      <c r="D42" s="52">
        <v>0</v>
      </c>
      <c r="E42" s="52">
        <v>0</v>
      </c>
      <c r="F42" s="47"/>
    </row>
    <row r="43" spans="2:6" ht="15.75" x14ac:dyDescent="0.25">
      <c r="B43" s="44"/>
      <c r="C43" s="53" t="s">
        <v>32</v>
      </c>
      <c r="D43" s="52">
        <v>0</v>
      </c>
      <c r="E43" s="52">
        <v>0</v>
      </c>
      <c r="F43" s="47"/>
    </row>
    <row r="44" spans="2:6" ht="15.75" x14ac:dyDescent="0.25">
      <c r="B44" s="44"/>
      <c r="C44" s="51" t="s">
        <v>33</v>
      </c>
      <c r="D44" s="52">
        <v>0</v>
      </c>
      <c r="E44" s="52">
        <v>0</v>
      </c>
      <c r="F44" s="47"/>
    </row>
    <row r="45" spans="2:6" ht="15.75" x14ac:dyDescent="0.25">
      <c r="B45" s="44"/>
      <c r="C45" s="51" t="s">
        <v>34</v>
      </c>
      <c r="D45" s="52">
        <v>0</v>
      </c>
      <c r="E45" s="52">
        <v>0</v>
      </c>
      <c r="F45" s="47"/>
    </row>
    <row r="46" spans="2:6" ht="15.75" x14ac:dyDescent="0.25">
      <c r="B46" s="44"/>
      <c r="C46" s="51" t="s">
        <v>35</v>
      </c>
      <c r="D46" s="52">
        <v>0</v>
      </c>
      <c r="E46" s="52">
        <v>0</v>
      </c>
      <c r="F46" s="47"/>
    </row>
    <row r="47" spans="2:6" ht="15.75" x14ac:dyDescent="0.25">
      <c r="B47" s="44"/>
      <c r="C47" s="50" t="s">
        <v>36</v>
      </c>
      <c r="D47" s="49">
        <f ca="1">SUM(D47:D53)</f>
        <v>0</v>
      </c>
      <c r="E47" s="49">
        <f ca="1">SUM(E47:E53)</f>
        <v>0</v>
      </c>
      <c r="F47" s="47"/>
    </row>
    <row r="48" spans="2:6" ht="15.75" x14ac:dyDescent="0.25">
      <c r="B48" s="44"/>
      <c r="C48" s="51" t="s">
        <v>37</v>
      </c>
      <c r="D48" s="52">
        <v>0</v>
      </c>
      <c r="E48" s="52">
        <v>0</v>
      </c>
      <c r="F48" s="47"/>
    </row>
    <row r="49" spans="2:6" ht="15.75" x14ac:dyDescent="0.25">
      <c r="B49" s="44"/>
      <c r="C49" s="53" t="s">
        <v>38</v>
      </c>
      <c r="D49" s="52">
        <v>0</v>
      </c>
      <c r="E49" s="52">
        <v>0</v>
      </c>
      <c r="F49" s="47"/>
    </row>
    <row r="50" spans="2:6" ht="15.75" x14ac:dyDescent="0.25">
      <c r="B50" s="44"/>
      <c r="C50" s="53" t="s">
        <v>39</v>
      </c>
      <c r="D50" s="52">
        <v>0</v>
      </c>
      <c r="E50" s="52">
        <v>0</v>
      </c>
      <c r="F50" s="47"/>
    </row>
    <row r="51" spans="2:6" ht="15.75" x14ac:dyDescent="0.25">
      <c r="B51" s="44"/>
      <c r="C51" s="53" t="s">
        <v>40</v>
      </c>
      <c r="D51" s="52">
        <v>0</v>
      </c>
      <c r="E51" s="52">
        <v>0</v>
      </c>
      <c r="F51" s="47"/>
    </row>
    <row r="52" spans="2:6" ht="15.75" x14ac:dyDescent="0.25">
      <c r="B52" s="44"/>
      <c r="C52" s="51" t="s">
        <v>41</v>
      </c>
      <c r="D52" s="52">
        <v>0</v>
      </c>
      <c r="E52" s="52">
        <v>0</v>
      </c>
      <c r="F52" s="47"/>
    </row>
    <row r="53" spans="2:6" ht="15.75" x14ac:dyDescent="0.25">
      <c r="B53" s="44"/>
      <c r="C53" s="53" t="s">
        <v>42</v>
      </c>
      <c r="D53" s="52">
        <v>0</v>
      </c>
      <c r="E53" s="52">
        <v>0</v>
      </c>
      <c r="F53" s="47"/>
    </row>
    <row r="54" spans="2:6" ht="15.75" x14ac:dyDescent="0.25">
      <c r="B54" s="44"/>
      <c r="C54" s="50" t="s">
        <v>43</v>
      </c>
      <c r="D54" s="49">
        <f>SUM(D55:D62)</f>
        <v>38366640</v>
      </c>
      <c r="E54" s="49">
        <f>SUM(E55:E62)</f>
        <v>20236143.030000001</v>
      </c>
      <c r="F54" s="47"/>
    </row>
    <row r="55" spans="2:6" ht="15.75" x14ac:dyDescent="0.25">
      <c r="B55" s="44"/>
      <c r="C55" s="51" t="s">
        <v>44</v>
      </c>
      <c r="D55" s="52">
        <v>4677290</v>
      </c>
      <c r="E55" s="52">
        <v>4085380</v>
      </c>
      <c r="F55" s="47"/>
    </row>
    <row r="56" spans="2:6" ht="15.75" x14ac:dyDescent="0.25">
      <c r="B56" s="44"/>
      <c r="C56" s="51" t="s">
        <v>45</v>
      </c>
      <c r="D56" s="52">
        <v>130000</v>
      </c>
      <c r="E56" s="52">
        <v>244900</v>
      </c>
      <c r="F56" s="47"/>
    </row>
    <row r="57" spans="2:6" ht="15.75" x14ac:dyDescent="0.25">
      <c r="B57" s="44"/>
      <c r="C57" s="51" t="s">
        <v>46</v>
      </c>
      <c r="D57" s="52">
        <v>23500000</v>
      </c>
      <c r="E57" s="52">
        <v>14200000</v>
      </c>
      <c r="F57" s="47"/>
    </row>
    <row r="58" spans="2:6" ht="15.75" x14ac:dyDescent="0.25">
      <c r="B58" s="44"/>
      <c r="C58" s="51" t="s">
        <v>47</v>
      </c>
      <c r="D58" s="52">
        <v>0</v>
      </c>
      <c r="E58" s="52">
        <v>0</v>
      </c>
      <c r="F58" s="47"/>
    </row>
    <row r="59" spans="2:6" ht="15.75" x14ac:dyDescent="0.25">
      <c r="B59" s="44"/>
      <c r="C59" s="51" t="s">
        <v>48</v>
      </c>
      <c r="D59" s="52">
        <v>5849350</v>
      </c>
      <c r="E59" s="52">
        <v>705863.03</v>
      </c>
      <c r="F59" s="47"/>
    </row>
    <row r="60" spans="2:6" ht="15.75" x14ac:dyDescent="0.25">
      <c r="B60" s="44"/>
      <c r="C60" s="51" t="s">
        <v>49</v>
      </c>
      <c r="D60" s="52">
        <v>210000</v>
      </c>
      <c r="E60" s="52">
        <v>0</v>
      </c>
      <c r="F60" s="47"/>
    </row>
    <row r="61" spans="2:6" ht="15.75" x14ac:dyDescent="0.25">
      <c r="B61" s="44"/>
      <c r="C61" s="51" t="s">
        <v>50</v>
      </c>
      <c r="D61" s="52">
        <v>0</v>
      </c>
      <c r="E61" s="52">
        <v>0</v>
      </c>
      <c r="F61" s="47"/>
    </row>
    <row r="62" spans="2:6" ht="15.75" x14ac:dyDescent="0.25">
      <c r="B62" s="44"/>
      <c r="C62" s="51" t="s">
        <v>51</v>
      </c>
      <c r="D62" s="52">
        <v>4000000</v>
      </c>
      <c r="E62" s="52">
        <v>1000000</v>
      </c>
      <c r="F62" s="47"/>
    </row>
    <row r="63" spans="2:6" ht="15.75" x14ac:dyDescent="0.25">
      <c r="B63" s="44"/>
      <c r="C63" s="53" t="s">
        <v>52</v>
      </c>
      <c r="D63" s="52"/>
      <c r="E63" s="52"/>
      <c r="F63" s="47"/>
    </row>
    <row r="64" spans="2:6" ht="15.75" x14ac:dyDescent="0.25">
      <c r="B64" s="44"/>
      <c r="C64" s="50" t="s">
        <v>53</v>
      </c>
      <c r="D64" s="49"/>
      <c r="E64" s="49"/>
      <c r="F64" s="47"/>
    </row>
    <row r="65" spans="2:6" ht="15.75" x14ac:dyDescent="0.25">
      <c r="B65" s="44"/>
      <c r="C65" s="51" t="s">
        <v>54</v>
      </c>
      <c r="D65" s="52"/>
      <c r="E65" s="52"/>
      <c r="F65" s="47"/>
    </row>
    <row r="66" spans="2:6" ht="15.75" x14ac:dyDescent="0.25">
      <c r="B66" s="44"/>
      <c r="C66" s="51" t="s">
        <v>55</v>
      </c>
      <c r="D66" s="52"/>
      <c r="E66" s="52"/>
      <c r="F66" s="47"/>
    </row>
    <row r="67" spans="2:6" ht="15.75" x14ac:dyDescent="0.25">
      <c r="B67" s="44"/>
      <c r="C67" s="51" t="s">
        <v>56</v>
      </c>
      <c r="D67" s="52"/>
      <c r="E67" s="52"/>
      <c r="F67" s="47"/>
    </row>
    <row r="68" spans="2:6" ht="31.5" x14ac:dyDescent="0.25">
      <c r="B68" s="44"/>
      <c r="C68" s="53" t="s">
        <v>57</v>
      </c>
      <c r="D68" s="52"/>
      <c r="E68" s="52"/>
      <c r="F68" s="47"/>
    </row>
    <row r="69" spans="2:6" ht="15.75" hidden="1" x14ac:dyDescent="0.25">
      <c r="B69" s="44"/>
      <c r="C69" s="50" t="s">
        <v>58</v>
      </c>
      <c r="D69" s="49"/>
      <c r="E69" s="49"/>
      <c r="F69" s="47"/>
    </row>
    <row r="70" spans="2:6" ht="15.75" hidden="1" x14ac:dyDescent="0.25">
      <c r="B70" s="44"/>
      <c r="C70" s="51" t="s">
        <v>59</v>
      </c>
      <c r="D70" s="52"/>
      <c r="E70" s="52"/>
      <c r="F70" s="47"/>
    </row>
    <row r="71" spans="2:6" ht="15.75" hidden="1" x14ac:dyDescent="0.25">
      <c r="B71" s="44"/>
      <c r="C71" s="51" t="s">
        <v>60</v>
      </c>
      <c r="D71" s="52"/>
      <c r="E71" s="52"/>
      <c r="F71" s="47"/>
    </row>
    <row r="72" spans="2:6" ht="15.75" hidden="1" x14ac:dyDescent="0.25">
      <c r="B72" s="44"/>
      <c r="C72" s="50" t="s">
        <v>61</v>
      </c>
      <c r="D72" s="49"/>
      <c r="E72" s="49"/>
      <c r="F72" s="47"/>
    </row>
    <row r="73" spans="2:6" ht="15.75" hidden="1" x14ac:dyDescent="0.25">
      <c r="B73" s="44"/>
      <c r="C73" s="51" t="s">
        <v>62</v>
      </c>
      <c r="D73" s="52"/>
      <c r="E73" s="52"/>
      <c r="F73" s="47"/>
    </row>
    <row r="74" spans="2:6" ht="15.75" hidden="1" x14ac:dyDescent="0.25">
      <c r="B74" s="44"/>
      <c r="C74" s="51" t="s">
        <v>63</v>
      </c>
      <c r="D74" s="52"/>
      <c r="E74" s="52"/>
      <c r="F74" s="47"/>
    </row>
    <row r="75" spans="2:6" ht="15.75" hidden="1" x14ac:dyDescent="0.25">
      <c r="B75" s="44"/>
      <c r="C75" s="51" t="s">
        <v>64</v>
      </c>
      <c r="D75" s="52"/>
      <c r="E75" s="52"/>
      <c r="F75" s="47"/>
    </row>
    <row r="76" spans="2:6" ht="15.75" hidden="1" x14ac:dyDescent="0.25">
      <c r="B76" s="44"/>
      <c r="C76" s="48" t="s">
        <v>67</v>
      </c>
      <c r="D76" s="54"/>
      <c r="E76" s="54"/>
      <c r="F76" s="47"/>
    </row>
    <row r="77" spans="2:6" ht="15.75" hidden="1" x14ac:dyDescent="0.25">
      <c r="B77" s="44"/>
      <c r="C77" s="50" t="s">
        <v>68</v>
      </c>
      <c r="D77" s="49"/>
      <c r="E77" s="49"/>
      <c r="F77" s="47"/>
    </row>
    <row r="78" spans="2:6" ht="15.75" hidden="1" x14ac:dyDescent="0.25">
      <c r="B78" s="44"/>
      <c r="C78" s="51" t="s">
        <v>69</v>
      </c>
      <c r="D78" s="52"/>
      <c r="E78" s="52"/>
      <c r="F78" s="47"/>
    </row>
    <row r="79" spans="2:6" ht="15.75" hidden="1" x14ac:dyDescent="0.25">
      <c r="B79" s="44"/>
      <c r="C79" s="51" t="s">
        <v>70</v>
      </c>
      <c r="D79" s="52"/>
      <c r="E79" s="52"/>
      <c r="F79" s="47"/>
    </row>
    <row r="80" spans="2:6" ht="15.75" hidden="1" x14ac:dyDescent="0.25">
      <c r="B80" s="44"/>
      <c r="C80" s="50" t="s">
        <v>71</v>
      </c>
      <c r="D80" s="49"/>
      <c r="E80" s="52"/>
      <c r="F80" s="47"/>
    </row>
    <row r="81" spans="2:6" ht="15.75" hidden="1" x14ac:dyDescent="0.25">
      <c r="B81" s="44"/>
      <c r="C81" s="51" t="s">
        <v>72</v>
      </c>
      <c r="D81" s="52"/>
      <c r="E81" s="52"/>
      <c r="F81" s="47"/>
    </row>
    <row r="82" spans="2:6" ht="15.75" hidden="1" x14ac:dyDescent="0.25">
      <c r="B82" s="44"/>
      <c r="C82" s="51" t="s">
        <v>73</v>
      </c>
      <c r="D82" s="52"/>
      <c r="E82" s="52"/>
      <c r="F82" s="47"/>
    </row>
    <row r="83" spans="2:6" ht="15.75" hidden="1" x14ac:dyDescent="0.25">
      <c r="B83" s="44"/>
      <c r="C83" s="50" t="s">
        <v>74</v>
      </c>
      <c r="D83" s="49"/>
      <c r="E83" s="52"/>
      <c r="F83" s="47"/>
    </row>
    <row r="84" spans="2:6" ht="15.75" hidden="1" x14ac:dyDescent="0.25">
      <c r="B84" s="44"/>
      <c r="C84" s="51" t="s">
        <v>75</v>
      </c>
      <c r="D84" s="52"/>
      <c r="E84" s="52"/>
      <c r="F84" s="47"/>
    </row>
    <row r="85" spans="2:6" ht="15.75" x14ac:dyDescent="0.25">
      <c r="B85" s="44"/>
      <c r="C85" s="55" t="s">
        <v>65</v>
      </c>
      <c r="D85" s="56"/>
      <c r="E85" s="56"/>
      <c r="F85" s="47"/>
    </row>
    <row r="86" spans="2:6" x14ac:dyDescent="0.25">
      <c r="B86" s="44"/>
      <c r="C86" s="44"/>
      <c r="D86" s="45"/>
      <c r="E86" s="45"/>
      <c r="F86" s="47"/>
    </row>
    <row r="87" spans="2:6" x14ac:dyDescent="0.25">
      <c r="D87" s="20"/>
      <c r="E87" s="20"/>
      <c r="F87" s="26"/>
    </row>
    <row r="88" spans="2:6" x14ac:dyDescent="0.25">
      <c r="D88" s="20"/>
      <c r="E88" s="20"/>
      <c r="F88" s="26"/>
    </row>
    <row r="89" spans="2:6" x14ac:dyDescent="0.25">
      <c r="D89" s="20"/>
      <c r="E89" s="20"/>
      <c r="F89" s="26"/>
    </row>
    <row r="90" spans="2:6" x14ac:dyDescent="0.25">
      <c r="D90" s="20"/>
      <c r="E90" s="20"/>
      <c r="F90" s="26"/>
    </row>
    <row r="91" spans="2:6" ht="28.5" x14ac:dyDescent="0.45">
      <c r="C91" s="41" t="s">
        <v>101</v>
      </c>
      <c r="D91" s="20"/>
      <c r="E91" s="20"/>
    </row>
    <row r="92" spans="2:6" ht="26.25" x14ac:dyDescent="0.4">
      <c r="C92" s="39" t="s">
        <v>102</v>
      </c>
      <c r="D92" s="20"/>
      <c r="E92" s="20"/>
    </row>
    <row r="93" spans="2:6" ht="15.75" thickBot="1" x14ac:dyDescent="0.3">
      <c r="D93" s="20"/>
      <c r="E93" s="20"/>
    </row>
    <row r="94" spans="2:6" ht="26.25" customHeight="1" thickBot="1" x14ac:dyDescent="0.3">
      <c r="C94" s="57" t="s">
        <v>95</v>
      </c>
      <c r="D94" s="58"/>
      <c r="E94" s="59"/>
    </row>
    <row r="95" spans="2:6" ht="33.75" customHeight="1" thickBot="1" x14ac:dyDescent="0.3">
      <c r="C95" s="60" t="s">
        <v>96</v>
      </c>
      <c r="D95" s="61"/>
      <c r="E95" s="62"/>
    </row>
    <row r="96" spans="2:6" ht="49.5" customHeight="1" thickBot="1" x14ac:dyDescent="0.3">
      <c r="C96" s="63" t="s">
        <v>97</v>
      </c>
      <c r="D96" s="64"/>
      <c r="E96" s="65"/>
    </row>
  </sheetData>
  <mergeCells count="11">
    <mergeCell ref="C94:E94"/>
    <mergeCell ref="C95:E95"/>
    <mergeCell ref="C96:E96"/>
    <mergeCell ref="C4:E4"/>
    <mergeCell ref="C3:E3"/>
    <mergeCell ref="C7:E7"/>
    <mergeCell ref="C9:C10"/>
    <mergeCell ref="D9:D10"/>
    <mergeCell ref="E9:E10"/>
    <mergeCell ref="C6:E6"/>
    <mergeCell ref="C5:E5"/>
  </mergeCells>
  <printOptions horizontalCentered="1"/>
  <pageMargins left="0.31496062992125984" right="0.31496062992125984" top="0.35433070866141736" bottom="0.35433070866141736" header="0.31496062992125984" footer="0.31496062992125984"/>
  <pageSetup scale="4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6"/>
  <sheetViews>
    <sheetView showGridLines="0" topLeftCell="C1" zoomScale="80" zoomScaleNormal="80" workbookViewId="0">
      <pane xSplit="3" ySplit="10" topLeftCell="J80" activePane="bottomRight" state="frozen"/>
      <selection activeCell="C1" sqref="C1"/>
      <selection pane="topRight" activeCell="F1" sqref="F1"/>
      <selection pane="bottomLeft" activeCell="C11" sqref="C11"/>
      <selection pane="bottomRight" activeCell="C87" sqref="C87"/>
    </sheetView>
  </sheetViews>
  <sheetFormatPr baseColWidth="10" defaultColWidth="11.42578125" defaultRowHeight="15" x14ac:dyDescent="0.25"/>
  <cols>
    <col min="1" max="1" width="0.140625" hidden="1" customWidth="1"/>
    <col min="2" max="2" width="1.7109375" hidden="1" customWidth="1"/>
    <col min="3" max="3" width="44.42578125" customWidth="1"/>
    <col min="4" max="4" width="17.5703125" customWidth="1"/>
    <col min="5" max="5" width="16.7109375" customWidth="1"/>
    <col min="6" max="6" width="15.28515625" customWidth="1"/>
    <col min="7" max="7" width="15.7109375" customWidth="1"/>
    <col min="8" max="8" width="15.5703125" customWidth="1"/>
    <col min="9" max="9" width="15" customWidth="1"/>
    <col min="10" max="11" width="14.85546875" customWidth="1"/>
    <col min="12" max="12" width="14.7109375" customWidth="1"/>
    <col min="13" max="13" width="14.85546875" customWidth="1"/>
    <col min="14" max="14" width="14.7109375" customWidth="1"/>
    <col min="15" max="15" width="15" customWidth="1"/>
    <col min="16" max="17" width="15.42578125" customWidth="1"/>
    <col min="18" max="18" width="17.85546875" style="24" customWidth="1"/>
    <col min="19" max="19" width="16.7109375" bestFit="1" customWidth="1"/>
    <col min="20" max="20" width="14.140625" bestFit="1" customWidth="1"/>
  </cols>
  <sheetData>
    <row r="1" spans="3:20" x14ac:dyDescent="0.25">
      <c r="F1" s="28"/>
      <c r="G1" s="28"/>
      <c r="H1" s="28"/>
      <c r="I1" s="28"/>
      <c r="J1" s="28"/>
    </row>
    <row r="3" spans="3:20" ht="28.5" customHeight="1" x14ac:dyDescent="0.25">
      <c r="C3" s="68" t="s">
        <v>98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3:20" ht="21" customHeight="1" x14ac:dyDescent="0.25">
      <c r="C4" s="66" t="s">
        <v>99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</row>
    <row r="5" spans="3:20" ht="15.75" x14ac:dyDescent="0.25">
      <c r="C5" s="75" t="s">
        <v>100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</row>
    <row r="6" spans="3:20" ht="15.75" customHeight="1" x14ac:dyDescent="0.25">
      <c r="C6" s="70" t="s">
        <v>92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3:20" ht="15.75" customHeight="1" x14ac:dyDescent="0.25">
      <c r="C7" s="71" t="s">
        <v>77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3:20" ht="5.25" customHeight="1" x14ac:dyDescent="0.25">
      <c r="D8" s="19"/>
      <c r="F8" s="20"/>
      <c r="G8" s="20"/>
      <c r="H8" s="20"/>
      <c r="I8" s="20"/>
      <c r="J8" s="20"/>
      <c r="K8" s="20"/>
      <c r="L8" s="6"/>
      <c r="M8" s="6"/>
      <c r="N8" s="6"/>
      <c r="O8" s="6"/>
      <c r="P8" s="6"/>
      <c r="Q8" s="6"/>
      <c r="R8" s="6"/>
      <c r="S8" s="6"/>
    </row>
    <row r="9" spans="3:20" ht="25.5" customHeight="1" x14ac:dyDescent="0.25">
      <c r="C9" s="72" t="s">
        <v>66</v>
      </c>
      <c r="D9" s="73" t="s">
        <v>94</v>
      </c>
      <c r="E9" s="73" t="s">
        <v>93</v>
      </c>
      <c r="F9" s="77" t="s">
        <v>91</v>
      </c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9"/>
    </row>
    <row r="10" spans="3:20" x14ac:dyDescent="0.25">
      <c r="C10" s="72"/>
      <c r="D10" s="74"/>
      <c r="E10" s="74"/>
      <c r="F10" s="13" t="s">
        <v>79</v>
      </c>
      <c r="G10" s="13" t="s">
        <v>80</v>
      </c>
      <c r="H10" s="13" t="s">
        <v>81</v>
      </c>
      <c r="I10" s="13" t="s">
        <v>82</v>
      </c>
      <c r="J10" s="14" t="s">
        <v>83</v>
      </c>
      <c r="K10" s="13" t="s">
        <v>84</v>
      </c>
      <c r="L10" s="14" t="s">
        <v>85</v>
      </c>
      <c r="M10" s="13" t="s">
        <v>86</v>
      </c>
      <c r="N10" s="13" t="s">
        <v>87</v>
      </c>
      <c r="O10" s="13" t="s">
        <v>88</v>
      </c>
      <c r="P10" s="13" t="s">
        <v>89</v>
      </c>
      <c r="Q10" s="14" t="s">
        <v>90</v>
      </c>
      <c r="R10" s="23" t="s">
        <v>78</v>
      </c>
    </row>
    <row r="11" spans="3:20" ht="17.100000000000001" customHeight="1" x14ac:dyDescent="0.25">
      <c r="C11" s="1" t="s">
        <v>0</v>
      </c>
      <c r="D11" s="4">
        <f>+D12+D18+D28+D54</f>
        <v>919958447</v>
      </c>
      <c r="E11" s="4">
        <f>+E12+E18+E28+E54</f>
        <v>1009494148.75</v>
      </c>
      <c r="F11" s="4">
        <f>+F12+F18+F28+F54</f>
        <v>45613029.770000011</v>
      </c>
      <c r="G11" s="4">
        <f t="shared" ref="G11:L11" si="0">+G12+G18+G28+G54</f>
        <v>79310698.049999997</v>
      </c>
      <c r="H11" s="4">
        <f t="shared" si="0"/>
        <v>64636699.859999999</v>
      </c>
      <c r="I11" s="4">
        <f t="shared" si="0"/>
        <v>91135161.599999994</v>
      </c>
      <c r="J11" s="4">
        <f t="shared" si="0"/>
        <v>69363558.060000002</v>
      </c>
      <c r="K11" s="4">
        <f t="shared" si="0"/>
        <v>103234129.61999999</v>
      </c>
      <c r="L11" s="4">
        <f t="shared" si="0"/>
        <v>69835649.890000001</v>
      </c>
      <c r="M11" s="4">
        <f>+M12+M18+M28+M54</f>
        <v>76590792.829999998</v>
      </c>
      <c r="N11" s="4">
        <f t="shared" ref="N11" si="1">+N12+N18+N28+N54</f>
        <v>98796933.370000005</v>
      </c>
      <c r="O11" s="4">
        <f t="shared" ref="O11" si="2">+O12+O18+O28+O54</f>
        <v>73410273.229999989</v>
      </c>
      <c r="P11" s="4">
        <f t="shared" ref="P11" si="3">+P12+P18+P28+P54</f>
        <v>83062200.99000001</v>
      </c>
      <c r="Q11" s="4">
        <f t="shared" ref="Q11" si="4">+Q12+Q18+Q28+Q54</f>
        <v>124844395.61999999</v>
      </c>
      <c r="R11" s="22">
        <f>SUM(F11:Q11)</f>
        <v>979833522.88999999</v>
      </c>
      <c r="S11" s="24"/>
    </row>
    <row r="12" spans="3:20" ht="17.100000000000001" customHeight="1" x14ac:dyDescent="0.25">
      <c r="C12" s="3" t="s">
        <v>1</v>
      </c>
      <c r="D12" s="4">
        <f>SUM(D13:D17)</f>
        <v>628758283</v>
      </c>
      <c r="E12" s="4">
        <f>SUM(E13:E17)</f>
        <v>690895353.25</v>
      </c>
      <c r="F12" s="4">
        <f t="shared" ref="F12:L12" si="5">SUM(F13:F17)</f>
        <v>43996809.440000005</v>
      </c>
      <c r="G12" s="4">
        <f t="shared" si="5"/>
        <v>45690779.509999998</v>
      </c>
      <c r="H12" s="4">
        <f t="shared" si="5"/>
        <v>44680617.759999998</v>
      </c>
      <c r="I12" s="4">
        <f t="shared" si="5"/>
        <v>66200203.490000002</v>
      </c>
      <c r="J12" s="4">
        <f t="shared" si="5"/>
        <v>44536775.359999999</v>
      </c>
      <c r="K12" s="4">
        <f t="shared" si="5"/>
        <v>51766426.589999996</v>
      </c>
      <c r="L12" s="4">
        <f t="shared" si="5"/>
        <v>51470886.759999998</v>
      </c>
      <c r="M12" s="4">
        <f t="shared" ref="M12" si="6">SUM(M13:M17)</f>
        <v>52857207.640000001</v>
      </c>
      <c r="N12" s="4">
        <f t="shared" ref="N12" si="7">SUM(N13:N17)</f>
        <v>70886889.659999996</v>
      </c>
      <c r="O12" s="4">
        <f t="shared" ref="O12" si="8">SUM(O13:O17)</f>
        <v>51613177.159999996</v>
      </c>
      <c r="P12" s="4">
        <f>SUM(P13:P17)</f>
        <v>53719600.530000001</v>
      </c>
      <c r="Q12" s="4">
        <f t="shared" ref="Q12" si="9">SUM(Q13:Q17)</f>
        <v>93942047.320000008</v>
      </c>
      <c r="R12" s="22">
        <f>SUM(F12:Q12)</f>
        <v>671361421.21999991</v>
      </c>
      <c r="S12" s="24"/>
      <c r="T12" s="28"/>
    </row>
    <row r="13" spans="3:20" ht="17.100000000000001" customHeight="1" x14ac:dyDescent="0.25">
      <c r="C13" s="5" t="s">
        <v>2</v>
      </c>
      <c r="D13" s="6">
        <v>504418407</v>
      </c>
      <c r="E13" s="6">
        <v>569024692.26999998</v>
      </c>
      <c r="F13" s="20">
        <v>37685186.380000003</v>
      </c>
      <c r="G13" s="20">
        <v>39135334.909999996</v>
      </c>
      <c r="H13" s="20">
        <v>38288105.07</v>
      </c>
      <c r="I13" s="20">
        <v>42709456.32</v>
      </c>
      <c r="J13" s="20">
        <v>38153862.75</v>
      </c>
      <c r="K13" s="20">
        <v>44464284.509999998</v>
      </c>
      <c r="L13" s="20">
        <v>44283145.359999999</v>
      </c>
      <c r="M13" s="20">
        <v>45220608.479999997</v>
      </c>
      <c r="N13" s="20">
        <v>45318788.460000001</v>
      </c>
      <c r="O13" s="20">
        <v>44207355.399999999</v>
      </c>
      <c r="P13" s="20">
        <v>46269315.390000001</v>
      </c>
      <c r="Q13" s="20">
        <v>86263615.900000006</v>
      </c>
      <c r="R13" s="24">
        <f>SUM(F13:Q13)</f>
        <v>551999058.92999995</v>
      </c>
      <c r="S13" s="24"/>
    </row>
    <row r="14" spans="3:20" ht="17.100000000000001" customHeight="1" x14ac:dyDescent="0.25">
      <c r="C14" s="5" t="s">
        <v>3</v>
      </c>
      <c r="D14" s="6">
        <v>51300000</v>
      </c>
      <c r="E14" s="6">
        <v>42742605.25</v>
      </c>
      <c r="F14" s="20">
        <v>497060</v>
      </c>
      <c r="G14" s="21">
        <v>622460</v>
      </c>
      <c r="H14" s="20">
        <v>618460</v>
      </c>
      <c r="I14" s="20">
        <v>17681970.800000001</v>
      </c>
      <c r="J14" s="20">
        <v>622460</v>
      </c>
      <c r="K14" s="20">
        <v>593860</v>
      </c>
      <c r="L14" s="20">
        <v>477260</v>
      </c>
      <c r="M14" s="27">
        <v>777933.35</v>
      </c>
      <c r="N14" s="27">
        <v>18622587.789999999</v>
      </c>
      <c r="O14" s="20">
        <v>682260</v>
      </c>
      <c r="P14" s="20">
        <v>533910</v>
      </c>
      <c r="Q14" s="20">
        <v>873260</v>
      </c>
      <c r="R14" s="24">
        <f t="shared" ref="R14:R17" si="10">SUM(F14:Q14)</f>
        <v>42603481.939999998</v>
      </c>
      <c r="S14" s="24"/>
    </row>
    <row r="15" spans="3:20" ht="17.100000000000001" customHeight="1" x14ac:dyDescent="0.25">
      <c r="C15" s="5" t="s">
        <v>4</v>
      </c>
      <c r="D15" s="6">
        <v>620900</v>
      </c>
      <c r="E15" s="6">
        <v>0</v>
      </c>
      <c r="F15" s="20"/>
      <c r="G15" s="20"/>
      <c r="H15" s="20"/>
      <c r="I15" s="20"/>
      <c r="J15" s="20"/>
      <c r="K15" s="20"/>
      <c r="L15" s="20">
        <v>0</v>
      </c>
      <c r="O15" s="20"/>
      <c r="P15" s="20">
        <v>0</v>
      </c>
      <c r="Q15" s="20">
        <v>0</v>
      </c>
      <c r="R15" s="24">
        <f t="shared" si="10"/>
        <v>0</v>
      </c>
      <c r="S15" s="24"/>
    </row>
    <row r="16" spans="3:20" ht="17.100000000000001" customHeight="1" x14ac:dyDescent="0.25">
      <c r="C16" s="5" t="s">
        <v>5</v>
      </c>
      <c r="D16" s="6">
        <v>1600000</v>
      </c>
      <c r="E16" s="6">
        <v>350000</v>
      </c>
      <c r="F16" s="20">
        <v>30000</v>
      </c>
      <c r="G16" s="20">
        <v>19400</v>
      </c>
      <c r="H16" s="20">
        <v>24400</v>
      </c>
      <c r="I16" s="20">
        <v>12000</v>
      </c>
      <c r="J16" s="20">
        <v>12000</v>
      </c>
      <c r="K16" s="20">
        <v>12000</v>
      </c>
      <c r="L16" s="20">
        <v>12000</v>
      </c>
      <c r="M16" s="20">
        <v>12000</v>
      </c>
      <c r="N16" s="20">
        <v>12000</v>
      </c>
      <c r="O16" s="20">
        <v>12000</v>
      </c>
      <c r="P16" s="20">
        <v>12000</v>
      </c>
      <c r="Q16" s="20">
        <v>12000</v>
      </c>
      <c r="R16" s="24">
        <f t="shared" si="10"/>
        <v>181800</v>
      </c>
      <c r="S16" s="24"/>
    </row>
    <row r="17" spans="3:20" ht="17.100000000000001" customHeight="1" x14ac:dyDescent="0.25">
      <c r="C17" s="5" t="s">
        <v>6</v>
      </c>
      <c r="D17" s="6">
        <v>70818976</v>
      </c>
      <c r="E17" s="6">
        <v>78778055.730000004</v>
      </c>
      <c r="F17" s="20">
        <v>5784563.0600000005</v>
      </c>
      <c r="G17" s="20">
        <v>5913584.5999999996</v>
      </c>
      <c r="H17" s="20">
        <v>5749652.6900000004</v>
      </c>
      <c r="I17" s="20">
        <v>5796776.3700000001</v>
      </c>
      <c r="J17" s="20">
        <v>5748452.6100000003</v>
      </c>
      <c r="K17" s="20">
        <v>6696282.0800000001</v>
      </c>
      <c r="L17" s="20">
        <v>6698481.4000000004</v>
      </c>
      <c r="M17" s="20">
        <v>6846665.8099999996</v>
      </c>
      <c r="N17" s="20">
        <v>6933513.4100000001</v>
      </c>
      <c r="O17" s="20">
        <v>6711561.7599999998</v>
      </c>
      <c r="P17" s="20">
        <v>6904375.1399999997</v>
      </c>
      <c r="Q17" s="20">
        <v>6793171.4199999999</v>
      </c>
      <c r="R17" s="24">
        <f t="shared" si="10"/>
        <v>76577080.349999994</v>
      </c>
      <c r="S17" s="24"/>
    </row>
    <row r="18" spans="3:20" ht="17.100000000000001" customHeight="1" x14ac:dyDescent="0.25">
      <c r="C18" s="3" t="s">
        <v>7</v>
      </c>
      <c r="D18" s="4">
        <f>SUM(D19:D27)</f>
        <v>46035434</v>
      </c>
      <c r="E18" s="4">
        <f>SUM(E19:E27)</f>
        <v>26664198.799999997</v>
      </c>
      <c r="F18" s="4">
        <f t="shared" ref="F18:L18" si="11">SUM(F19:F27)</f>
        <v>180129.95</v>
      </c>
      <c r="G18" s="4">
        <f t="shared" si="11"/>
        <v>2024174.03</v>
      </c>
      <c r="H18" s="4">
        <f t="shared" si="11"/>
        <v>1242592.56</v>
      </c>
      <c r="I18" s="4">
        <f t="shared" si="11"/>
        <v>3833282.8999999994</v>
      </c>
      <c r="J18" s="4">
        <f t="shared" si="11"/>
        <v>1276438.5900000001</v>
      </c>
      <c r="K18" s="4">
        <f t="shared" si="11"/>
        <v>3359063.72</v>
      </c>
      <c r="L18" s="4">
        <f t="shared" si="11"/>
        <v>1914036.14</v>
      </c>
      <c r="M18" s="4">
        <f t="shared" ref="M18" si="12">SUM(M19:M27)</f>
        <v>2419269.7399999998</v>
      </c>
      <c r="N18" s="4">
        <f t="shared" ref="N18" si="13">SUM(N19:N27)</f>
        <v>1902475.9</v>
      </c>
      <c r="O18" s="4">
        <f t="shared" ref="O18" si="14">SUM(O19:O27)</f>
        <v>1035996.49</v>
      </c>
      <c r="P18" s="4">
        <f t="shared" ref="P18" si="15">SUM(P19:P27)</f>
        <v>2633524.8600000003</v>
      </c>
      <c r="Q18" s="4">
        <f t="shared" ref="Q18" si="16">SUM(Q19:Q27)</f>
        <v>2873287.2399999998</v>
      </c>
      <c r="R18" s="22">
        <f>SUM(F18:Q18)</f>
        <v>24694272.119999997</v>
      </c>
      <c r="S18" s="24"/>
      <c r="T18" s="28"/>
    </row>
    <row r="19" spans="3:20" ht="17.100000000000001" customHeight="1" x14ac:dyDescent="0.25">
      <c r="C19" s="5" t="s">
        <v>8</v>
      </c>
      <c r="D19" s="6">
        <v>7161765</v>
      </c>
      <c r="E19" s="6">
        <v>8083765</v>
      </c>
      <c r="F19" s="20"/>
      <c r="G19" s="20">
        <v>857620.42</v>
      </c>
      <c r="H19" s="20"/>
      <c r="I19" s="20">
        <v>1910540.75</v>
      </c>
      <c r="J19" s="20">
        <v>416585.77</v>
      </c>
      <c r="K19" s="20">
        <v>918566.18</v>
      </c>
      <c r="L19" s="20"/>
      <c r="M19" s="20">
        <v>785752.91</v>
      </c>
      <c r="N19" s="20">
        <v>728365.14</v>
      </c>
      <c r="O19" s="20">
        <v>323877.99</v>
      </c>
      <c r="P19" s="20">
        <v>1102070.6000000001</v>
      </c>
      <c r="Q19" s="20">
        <v>845595.54</v>
      </c>
      <c r="R19" s="24">
        <f>SUM(F19:Q19)</f>
        <v>7888975.2999999998</v>
      </c>
      <c r="S19" s="24"/>
    </row>
    <row r="20" spans="3:20" ht="17.100000000000001" customHeight="1" x14ac:dyDescent="0.25">
      <c r="C20" s="5" t="s">
        <v>9</v>
      </c>
      <c r="D20" s="6">
        <v>223069</v>
      </c>
      <c r="E20" s="6">
        <v>513069</v>
      </c>
      <c r="F20" s="20"/>
      <c r="G20" s="20"/>
      <c r="H20" s="20"/>
      <c r="I20" s="20">
        <v>120000</v>
      </c>
      <c r="J20" s="20">
        <v>0</v>
      </c>
      <c r="K20" s="20">
        <v>0</v>
      </c>
      <c r="L20" s="20"/>
      <c r="M20" s="20">
        <v>0</v>
      </c>
      <c r="N20" s="20">
        <v>59424.800000000003</v>
      </c>
      <c r="O20" s="20">
        <v>0</v>
      </c>
      <c r="P20" s="20">
        <v>0</v>
      </c>
      <c r="Q20" s="20">
        <v>25361.72</v>
      </c>
      <c r="R20" s="24">
        <f t="shared" ref="R20:R27" si="17">SUM(F20:Q20)</f>
        <v>204786.52</v>
      </c>
      <c r="S20" s="24"/>
    </row>
    <row r="21" spans="3:20" ht="17.100000000000001" customHeight="1" x14ac:dyDescent="0.25">
      <c r="C21" s="5" t="s">
        <v>10</v>
      </c>
      <c r="D21" s="6">
        <v>75600</v>
      </c>
      <c r="E21" s="6">
        <v>75600</v>
      </c>
      <c r="F21" s="20"/>
      <c r="G21" s="20"/>
      <c r="H21" s="20"/>
      <c r="I21" s="20"/>
      <c r="J21" s="20">
        <v>0</v>
      </c>
      <c r="K21" s="20">
        <v>0</v>
      </c>
      <c r="L21" s="20"/>
      <c r="M21" s="20">
        <v>0</v>
      </c>
      <c r="O21" s="20">
        <v>0</v>
      </c>
      <c r="P21" s="20">
        <v>2570.65</v>
      </c>
      <c r="Q21" s="20">
        <v>18592.810000000001</v>
      </c>
      <c r="R21" s="24">
        <f t="shared" si="17"/>
        <v>21163.460000000003</v>
      </c>
      <c r="S21" s="24"/>
    </row>
    <row r="22" spans="3:20" ht="17.100000000000001" customHeight="1" x14ac:dyDescent="0.25">
      <c r="C22" s="5" t="s">
        <v>11</v>
      </c>
      <c r="D22" s="6">
        <v>907200</v>
      </c>
      <c r="E22" s="6">
        <v>768400</v>
      </c>
      <c r="F22" s="20"/>
      <c r="G22" s="20">
        <v>86785</v>
      </c>
      <c r="H22" s="20"/>
      <c r="I22" s="20">
        <v>72000</v>
      </c>
      <c r="J22" s="20">
        <v>48000</v>
      </c>
      <c r="K22" s="20">
        <v>36000</v>
      </c>
      <c r="L22" s="20"/>
      <c r="M22" s="20">
        <v>150210</v>
      </c>
      <c r="O22" s="20">
        <v>180000</v>
      </c>
      <c r="P22" s="20">
        <v>80000</v>
      </c>
      <c r="Q22" s="20">
        <v>80000</v>
      </c>
      <c r="R22" s="24">
        <f t="shared" si="17"/>
        <v>732995</v>
      </c>
      <c r="S22" s="24"/>
    </row>
    <row r="23" spans="3:20" ht="17.100000000000001" customHeight="1" x14ac:dyDescent="0.25">
      <c r="C23" s="5" t="s">
        <v>12</v>
      </c>
      <c r="D23" s="6">
        <v>2925800</v>
      </c>
      <c r="E23" s="6">
        <v>2395500</v>
      </c>
      <c r="F23" s="20">
        <v>180129.95</v>
      </c>
      <c r="G23" s="20">
        <v>279696.58</v>
      </c>
      <c r="H23" s="20"/>
      <c r="I23" s="20">
        <v>305241.21999999997</v>
      </c>
      <c r="J23" s="20">
        <v>169309.78</v>
      </c>
      <c r="K23" s="20">
        <v>0</v>
      </c>
      <c r="L23" s="20">
        <v>439923.15</v>
      </c>
      <c r="M23" s="20">
        <v>432661.47</v>
      </c>
      <c r="O23" s="20">
        <v>0</v>
      </c>
      <c r="P23" s="20">
        <v>529341.81000000006</v>
      </c>
      <c r="Q23" s="20">
        <v>4708.2</v>
      </c>
      <c r="R23" s="24">
        <f t="shared" si="17"/>
        <v>2341012.16</v>
      </c>
      <c r="S23" s="24"/>
    </row>
    <row r="24" spans="3:20" ht="17.100000000000001" customHeight="1" x14ac:dyDescent="0.25">
      <c r="C24" s="5" t="s">
        <v>13</v>
      </c>
      <c r="D24" s="6">
        <v>2000000</v>
      </c>
      <c r="E24" s="6">
        <v>1256768</v>
      </c>
      <c r="F24" s="20"/>
      <c r="G24" s="20"/>
      <c r="H24" s="20"/>
      <c r="I24" s="20"/>
      <c r="J24" s="20">
        <v>0</v>
      </c>
      <c r="K24" s="20">
        <v>1211666.08</v>
      </c>
      <c r="L24" s="20"/>
      <c r="M24" s="20">
        <v>0</v>
      </c>
      <c r="O24" s="20">
        <v>27535.64</v>
      </c>
      <c r="P24" s="20">
        <v>0</v>
      </c>
      <c r="Q24" s="20">
        <v>17565.84</v>
      </c>
      <c r="R24" s="24">
        <f t="shared" si="17"/>
        <v>1256767.56</v>
      </c>
      <c r="S24" s="24"/>
    </row>
    <row r="25" spans="3:20" ht="17.100000000000001" customHeight="1" x14ac:dyDescent="0.25">
      <c r="C25" s="5" t="s">
        <v>14</v>
      </c>
      <c r="D25" s="6">
        <v>24215000</v>
      </c>
      <c r="E25" s="6">
        <v>9304350.3300000001</v>
      </c>
      <c r="F25" s="20"/>
      <c r="G25" s="20">
        <v>457872.03</v>
      </c>
      <c r="H25" s="20">
        <v>1134771.7</v>
      </c>
      <c r="I25" s="20">
        <v>1061003.43</v>
      </c>
      <c r="J25" s="20">
        <v>231903.04</v>
      </c>
      <c r="K25" s="20">
        <v>882491.46</v>
      </c>
      <c r="L25" s="20">
        <v>1176873</v>
      </c>
      <c r="M25" s="20">
        <v>288761.74</v>
      </c>
      <c r="N25" s="20">
        <v>1073975.96</v>
      </c>
      <c r="O25" s="20">
        <v>459582.86</v>
      </c>
      <c r="P25" s="20">
        <v>839231.6</v>
      </c>
      <c r="Q25" s="20">
        <v>896490.79</v>
      </c>
      <c r="R25" s="24">
        <f t="shared" si="17"/>
        <v>8502957.6099999994</v>
      </c>
      <c r="S25" s="24"/>
    </row>
    <row r="26" spans="3:20" ht="17.100000000000001" customHeight="1" x14ac:dyDescent="0.25">
      <c r="C26" s="5" t="s">
        <v>15</v>
      </c>
      <c r="D26" s="6">
        <v>8527000</v>
      </c>
      <c r="E26" s="6">
        <v>4266746.47</v>
      </c>
      <c r="F26" s="20"/>
      <c r="G26" s="20">
        <v>342200</v>
      </c>
      <c r="H26" s="29">
        <v>107820.86</v>
      </c>
      <c r="I26" s="20">
        <v>364497.5</v>
      </c>
      <c r="J26" s="20">
        <v>410640</v>
      </c>
      <c r="K26" s="20">
        <v>310340</v>
      </c>
      <c r="L26" s="20">
        <v>297239.99</v>
      </c>
      <c r="M26" s="20">
        <v>761883.62</v>
      </c>
      <c r="N26" s="20">
        <v>40710</v>
      </c>
      <c r="O26" s="20">
        <v>45000</v>
      </c>
      <c r="P26" s="20">
        <v>80310.2</v>
      </c>
      <c r="Q26" s="20">
        <v>984972.34</v>
      </c>
      <c r="R26" s="24">
        <f t="shared" si="17"/>
        <v>3745614.51</v>
      </c>
      <c r="S26" s="24"/>
    </row>
    <row r="27" spans="3:20" ht="17.100000000000001" customHeight="1" x14ac:dyDescent="0.25">
      <c r="C27" s="5" t="s">
        <v>16</v>
      </c>
      <c r="D27" s="6">
        <v>0</v>
      </c>
      <c r="E27" s="6">
        <v>0</v>
      </c>
      <c r="F27" s="20"/>
      <c r="G27" s="20"/>
      <c r="H27" s="20"/>
      <c r="I27" s="20"/>
      <c r="J27" s="20">
        <v>0</v>
      </c>
      <c r="K27" s="20">
        <v>0</v>
      </c>
      <c r="L27" s="20"/>
      <c r="M27" s="20">
        <v>0</v>
      </c>
      <c r="O27" s="20">
        <v>0</v>
      </c>
      <c r="P27" s="20">
        <v>0</v>
      </c>
      <c r="Q27" s="20">
        <v>0</v>
      </c>
      <c r="R27" s="24">
        <f t="shared" si="17"/>
        <v>0</v>
      </c>
      <c r="S27" s="24"/>
    </row>
    <row r="28" spans="3:20" ht="17.100000000000001" customHeight="1" x14ac:dyDescent="0.25">
      <c r="C28" s="3" t="s">
        <v>17</v>
      </c>
      <c r="D28" s="4">
        <f>SUM(D29:D37)</f>
        <v>206798090</v>
      </c>
      <c r="E28" s="4">
        <f>SUM(E29:E37)</f>
        <v>271698453.67000002</v>
      </c>
      <c r="F28" s="4">
        <f t="shared" ref="F28:L28" si="18">SUM(F29:F37)</f>
        <v>1436090.38</v>
      </c>
      <c r="G28" s="4">
        <f t="shared" si="18"/>
        <v>28726685.559999999</v>
      </c>
      <c r="H28" s="4">
        <f t="shared" si="18"/>
        <v>16521324.119999997</v>
      </c>
      <c r="I28" s="4">
        <f t="shared" si="18"/>
        <v>18899296.690000001</v>
      </c>
      <c r="J28" s="4">
        <f t="shared" si="18"/>
        <v>18455151.479999997</v>
      </c>
      <c r="K28" s="4">
        <f t="shared" si="18"/>
        <v>46638558.140000001</v>
      </c>
      <c r="L28" s="4">
        <f t="shared" si="18"/>
        <v>14997479.699999999</v>
      </c>
      <c r="M28" s="4">
        <f>SUM(M29:M37)</f>
        <v>20390935.23</v>
      </c>
      <c r="N28" s="4">
        <f t="shared" ref="N28" si="19">SUM(N29:N37)</f>
        <v>25207031.609999999</v>
      </c>
      <c r="O28" s="4">
        <f t="shared" ref="O28" si="20">SUM(O29:O37)</f>
        <v>20753749.579999998</v>
      </c>
      <c r="P28" s="4">
        <f>SUM(P29:P37)</f>
        <v>24533328.950000003</v>
      </c>
      <c r="Q28" s="4">
        <f t="shared" ref="Q28" si="21">SUM(Q29:Q37)</f>
        <v>27700357.289999999</v>
      </c>
      <c r="R28" s="22">
        <f>SUM(F28:Q28)</f>
        <v>264259988.72999993</v>
      </c>
      <c r="S28" s="24"/>
      <c r="T28" s="28"/>
    </row>
    <row r="29" spans="3:20" ht="17.100000000000001" customHeight="1" x14ac:dyDescent="0.25">
      <c r="C29" s="5" t="s">
        <v>18</v>
      </c>
      <c r="D29" s="6">
        <v>15248000</v>
      </c>
      <c r="E29" s="6">
        <v>15817342</v>
      </c>
      <c r="F29" s="20"/>
      <c r="G29" s="20">
        <v>2223857.54</v>
      </c>
      <c r="H29" s="20">
        <v>362266.23</v>
      </c>
      <c r="I29" s="29">
        <f>747778.28-30935.83</f>
        <v>716842.45000000007</v>
      </c>
      <c r="J29" s="20">
        <v>677307</v>
      </c>
      <c r="K29" s="20">
        <v>3385540.25</v>
      </c>
      <c r="L29" s="20">
        <v>663132.9</v>
      </c>
      <c r="M29" s="20">
        <v>1014430.16</v>
      </c>
      <c r="N29" s="20">
        <v>2128457.63</v>
      </c>
      <c r="O29" s="20">
        <v>1374592.3</v>
      </c>
      <c r="P29" s="20">
        <v>1910983.1</v>
      </c>
      <c r="Q29" s="20">
        <v>505725.72</v>
      </c>
      <c r="R29" s="24">
        <f>SUM(F29:Q29)</f>
        <v>14963135.280000001</v>
      </c>
      <c r="S29" s="24"/>
    </row>
    <row r="30" spans="3:20" ht="17.100000000000001" customHeight="1" x14ac:dyDescent="0.25">
      <c r="C30" s="5" t="s">
        <v>19</v>
      </c>
      <c r="D30" s="6">
        <v>3467055</v>
      </c>
      <c r="E30" s="6">
        <v>2941206.5</v>
      </c>
      <c r="F30" s="20"/>
      <c r="G30" s="20">
        <v>483363.4</v>
      </c>
      <c r="H30" s="20">
        <v>318010</v>
      </c>
      <c r="I30" s="20">
        <v>566990</v>
      </c>
      <c r="J30" s="20">
        <v>285855</v>
      </c>
      <c r="K30" s="20">
        <v>44159.4</v>
      </c>
      <c r="L30" s="20">
        <v>321550</v>
      </c>
      <c r="M30" s="20">
        <v>247800</v>
      </c>
      <c r="O30" s="20">
        <v>0</v>
      </c>
      <c r="P30" s="20">
        <v>622450</v>
      </c>
      <c r="Q30" s="20">
        <v>1091.5</v>
      </c>
      <c r="R30" s="24">
        <f t="shared" ref="R30:R37" si="22">SUM(F30:Q30)</f>
        <v>2891269.3</v>
      </c>
      <c r="S30" s="24"/>
    </row>
    <row r="31" spans="3:20" ht="17.100000000000001" customHeight="1" x14ac:dyDescent="0.25">
      <c r="C31" s="5" t="s">
        <v>20</v>
      </c>
      <c r="D31" s="6">
        <v>7672132</v>
      </c>
      <c r="E31" s="6">
        <v>11753339.960000001</v>
      </c>
      <c r="F31" s="20">
        <v>365694.98</v>
      </c>
      <c r="G31" s="20">
        <v>860810</v>
      </c>
      <c r="H31" s="20">
        <v>377243.64</v>
      </c>
      <c r="I31" s="20">
        <v>699685.66</v>
      </c>
      <c r="J31" s="20">
        <v>622658.86</v>
      </c>
      <c r="K31" s="20">
        <v>2648241.46</v>
      </c>
      <c r="L31" s="20">
        <v>555997.9</v>
      </c>
      <c r="M31" s="20">
        <v>1226834.73</v>
      </c>
      <c r="N31" s="20">
        <v>796042.55</v>
      </c>
      <c r="O31" s="20">
        <v>502929.6</v>
      </c>
      <c r="P31" s="20">
        <v>1471545.14</v>
      </c>
      <c r="Q31" s="20">
        <v>1213631.81</v>
      </c>
      <c r="R31" s="24">
        <f t="shared" si="22"/>
        <v>11341316.330000002</v>
      </c>
      <c r="S31" s="24"/>
    </row>
    <row r="32" spans="3:20" ht="17.100000000000001" customHeight="1" x14ac:dyDescent="0.25">
      <c r="C32" s="5" t="s">
        <v>21</v>
      </c>
      <c r="D32" s="6">
        <v>68575669</v>
      </c>
      <c r="E32" s="6">
        <v>93613577.109999999</v>
      </c>
      <c r="F32" s="20"/>
      <c r="G32" s="20">
        <v>10484841.060000001</v>
      </c>
      <c r="H32" s="20">
        <v>9530610.7400000002</v>
      </c>
      <c r="I32" s="20">
        <v>8052688.8799999999</v>
      </c>
      <c r="J32" s="20">
        <v>7949779.0999999996</v>
      </c>
      <c r="K32" s="20">
        <v>13175601.49</v>
      </c>
      <c r="L32" s="20">
        <v>4969671.3</v>
      </c>
      <c r="M32" s="20">
        <v>4768199.9800000004</v>
      </c>
      <c r="N32" s="20">
        <v>8095789.2400000002</v>
      </c>
      <c r="O32" s="20">
        <v>7683269.3499999996</v>
      </c>
      <c r="P32" s="20">
        <v>8767321.2400000002</v>
      </c>
      <c r="Q32" s="20">
        <v>9802006.4499999993</v>
      </c>
      <c r="R32" s="24">
        <f t="shared" si="22"/>
        <v>93279778.829999998</v>
      </c>
      <c r="S32" s="24"/>
    </row>
    <row r="33" spans="3:19" ht="17.100000000000001" customHeight="1" x14ac:dyDescent="0.25">
      <c r="C33" s="5" t="s">
        <v>22</v>
      </c>
      <c r="D33" s="6">
        <v>2747470</v>
      </c>
      <c r="E33" s="6">
        <v>3435470</v>
      </c>
      <c r="F33" s="20">
        <v>255529</v>
      </c>
      <c r="G33" s="20">
        <v>585126.6</v>
      </c>
      <c r="H33" s="20">
        <v>81437.7</v>
      </c>
      <c r="I33" s="20">
        <v>278432.8</v>
      </c>
      <c r="J33" s="20">
        <v>46099.77</v>
      </c>
      <c r="K33" s="20">
        <v>918709.23</v>
      </c>
      <c r="L33" s="20">
        <v>62379</v>
      </c>
      <c r="M33" s="20">
        <v>252153</v>
      </c>
      <c r="N33" s="20">
        <v>32470.01</v>
      </c>
      <c r="O33" s="20">
        <v>103191</v>
      </c>
      <c r="P33" s="20">
        <v>455583.99</v>
      </c>
      <c r="Q33" s="20">
        <v>253709.33</v>
      </c>
      <c r="R33" s="24">
        <f t="shared" si="22"/>
        <v>3324821.4299999997</v>
      </c>
      <c r="S33" s="24"/>
    </row>
    <row r="34" spans="3:19" ht="17.100000000000001" customHeight="1" x14ac:dyDescent="0.25">
      <c r="C34" s="5" t="s">
        <v>23</v>
      </c>
      <c r="D34" s="6">
        <v>1566505</v>
      </c>
      <c r="E34" s="6">
        <v>4201812.76</v>
      </c>
      <c r="F34" s="20"/>
      <c r="G34" s="20">
        <v>444394.62</v>
      </c>
      <c r="H34" s="20">
        <v>384238.68</v>
      </c>
      <c r="I34" s="29">
        <v>138248.79999999999</v>
      </c>
      <c r="J34" s="20">
        <v>33748</v>
      </c>
      <c r="K34" s="20">
        <v>1565696.98</v>
      </c>
      <c r="L34" s="20">
        <v>11800</v>
      </c>
      <c r="M34" s="20">
        <v>115497.41</v>
      </c>
      <c r="N34" s="20">
        <v>115400.87</v>
      </c>
      <c r="O34" s="20">
        <v>96371.59</v>
      </c>
      <c r="P34" s="20">
        <v>345869.49</v>
      </c>
      <c r="Q34" s="20">
        <v>291385.37</v>
      </c>
      <c r="R34" s="24">
        <f t="shared" si="22"/>
        <v>3542651.8100000005</v>
      </c>
      <c r="S34" s="24"/>
    </row>
    <row r="35" spans="3:19" ht="17.100000000000001" customHeight="1" x14ac:dyDescent="0.25">
      <c r="C35" s="5" t="s">
        <v>24</v>
      </c>
      <c r="D35" s="6">
        <v>42174309</v>
      </c>
      <c r="E35" s="6">
        <v>48691381.100000001</v>
      </c>
      <c r="F35" s="20"/>
      <c r="G35" s="20">
        <v>5771809.3600000003</v>
      </c>
      <c r="H35" s="20">
        <v>919440.5</v>
      </c>
      <c r="I35" s="20">
        <v>334042.14</v>
      </c>
      <c r="J35" s="20">
        <v>4655167.24</v>
      </c>
      <c r="K35" s="20">
        <v>8896795.1899999995</v>
      </c>
      <c r="L35" s="20">
        <v>2752051.62</v>
      </c>
      <c r="M35" s="20">
        <v>4776993.45</v>
      </c>
      <c r="N35" s="20">
        <v>6588894.5800000001</v>
      </c>
      <c r="O35" s="20">
        <v>3888926.32</v>
      </c>
      <c r="P35" s="20">
        <v>3811590.92</v>
      </c>
      <c r="Q35" s="20">
        <v>4240704.8</v>
      </c>
      <c r="R35" s="24">
        <f t="shared" si="22"/>
        <v>46636416.119999997</v>
      </c>
      <c r="S35" s="24"/>
    </row>
    <row r="36" spans="3:19" ht="17.100000000000001" customHeight="1" x14ac:dyDescent="0.25">
      <c r="C36" s="5" t="s">
        <v>25</v>
      </c>
      <c r="D36" s="6">
        <v>0</v>
      </c>
      <c r="E36" s="6">
        <v>0</v>
      </c>
      <c r="F36" s="20"/>
      <c r="G36" s="20"/>
      <c r="H36" s="20"/>
      <c r="I36" s="20"/>
      <c r="J36" s="20">
        <v>0</v>
      </c>
      <c r="K36" s="20">
        <v>0</v>
      </c>
      <c r="L36" s="20"/>
      <c r="M36" s="20">
        <v>0</v>
      </c>
      <c r="O36" s="20">
        <v>0</v>
      </c>
      <c r="P36" s="20">
        <v>0</v>
      </c>
      <c r="Q36" s="20">
        <v>0</v>
      </c>
      <c r="R36" s="24">
        <f t="shared" si="22"/>
        <v>0</v>
      </c>
      <c r="S36" s="24"/>
    </row>
    <row r="37" spans="3:19" ht="17.100000000000001" customHeight="1" x14ac:dyDescent="0.25">
      <c r="C37" s="5" t="s">
        <v>26</v>
      </c>
      <c r="D37" s="6">
        <v>65346950</v>
      </c>
      <c r="E37" s="6">
        <v>91244324.239999995</v>
      </c>
      <c r="F37" s="20">
        <v>814866.4</v>
      </c>
      <c r="G37" s="20">
        <v>7872482.9800000004</v>
      </c>
      <c r="H37" s="20">
        <v>4548076.63</v>
      </c>
      <c r="I37" s="29">
        <v>8112365.96</v>
      </c>
      <c r="J37" s="20">
        <v>4184536.51</v>
      </c>
      <c r="K37" s="20">
        <v>16003814.140000001</v>
      </c>
      <c r="L37" s="20">
        <v>5660896.9800000004</v>
      </c>
      <c r="M37" s="20">
        <v>7989026.5</v>
      </c>
      <c r="N37" s="20">
        <v>7449976.7300000004</v>
      </c>
      <c r="O37" s="20">
        <v>7104469.4199999999</v>
      </c>
      <c r="P37" s="20">
        <v>7147985.0700000003</v>
      </c>
      <c r="Q37" s="20">
        <v>11392102.310000001</v>
      </c>
      <c r="R37" s="24">
        <f t="shared" si="22"/>
        <v>88280599.630000025</v>
      </c>
      <c r="S37" s="24"/>
    </row>
    <row r="38" spans="3:19" ht="17.100000000000001" customHeight="1" x14ac:dyDescent="0.25">
      <c r="C38" s="3" t="s">
        <v>27</v>
      </c>
      <c r="D38" s="4">
        <f>SUM(D39:D46)</f>
        <v>0</v>
      </c>
      <c r="E38" s="4">
        <f>SUM(E39:E46)</f>
        <v>0</v>
      </c>
      <c r="F38" s="4">
        <f t="shared" ref="F38:K38" si="23">SUM(F39:F47)</f>
        <v>0</v>
      </c>
      <c r="G38" s="4">
        <f t="shared" si="23"/>
        <v>0</v>
      </c>
      <c r="H38" s="4">
        <f t="shared" si="23"/>
        <v>0</v>
      </c>
      <c r="I38" s="4">
        <f t="shared" si="23"/>
        <v>0</v>
      </c>
      <c r="J38" s="4">
        <f t="shared" si="23"/>
        <v>0</v>
      </c>
      <c r="K38" s="4">
        <f t="shared" si="23"/>
        <v>0</v>
      </c>
      <c r="L38" s="4">
        <f t="shared" ref="L38" si="24">SUM(L39:L46)</f>
        <v>0</v>
      </c>
      <c r="M38" s="4">
        <f>SUM(M39:M46)</f>
        <v>0</v>
      </c>
      <c r="N38" s="4">
        <f>SUM(N39:N46)</f>
        <v>0</v>
      </c>
      <c r="O38" s="4">
        <f>SUM(O39:O46)</f>
        <v>0</v>
      </c>
      <c r="P38" s="4">
        <f>SUM(P39:P46)</f>
        <v>0</v>
      </c>
      <c r="Q38" s="4">
        <f>SUM(Q39:Q46)</f>
        <v>0</v>
      </c>
      <c r="S38" s="24"/>
    </row>
    <row r="39" spans="3:19" ht="17.100000000000001" customHeight="1" x14ac:dyDescent="0.25">
      <c r="C39" s="5" t="s">
        <v>28</v>
      </c>
      <c r="D39" s="6">
        <v>0</v>
      </c>
      <c r="E39" s="6">
        <v>0</v>
      </c>
      <c r="F39" s="20"/>
      <c r="G39" s="20"/>
      <c r="H39" s="20"/>
      <c r="I39" s="20"/>
      <c r="J39" s="20"/>
      <c r="K39" s="20"/>
      <c r="L39" s="20"/>
      <c r="O39" s="6">
        <v>0</v>
      </c>
      <c r="P39" s="6">
        <v>0</v>
      </c>
      <c r="Q39" s="6">
        <v>0</v>
      </c>
      <c r="S39" s="24"/>
    </row>
    <row r="40" spans="3:19" ht="17.100000000000001" customHeight="1" x14ac:dyDescent="0.25">
      <c r="C40" s="5" t="s">
        <v>29</v>
      </c>
      <c r="D40" s="6">
        <v>0</v>
      </c>
      <c r="E40" s="6">
        <v>0</v>
      </c>
      <c r="F40" s="20"/>
      <c r="G40" s="20"/>
      <c r="H40" s="20"/>
      <c r="I40" s="20"/>
      <c r="J40" s="20"/>
      <c r="K40" s="20"/>
      <c r="L40" s="20"/>
      <c r="O40" s="6">
        <v>0</v>
      </c>
      <c r="P40" s="6">
        <v>0</v>
      </c>
      <c r="Q40" s="6">
        <v>0</v>
      </c>
      <c r="S40" s="24"/>
    </row>
    <row r="41" spans="3:19" ht="17.100000000000001" customHeight="1" x14ac:dyDescent="0.25">
      <c r="C41" s="5" t="s">
        <v>30</v>
      </c>
      <c r="D41" s="6">
        <v>0</v>
      </c>
      <c r="E41" s="6">
        <v>0</v>
      </c>
      <c r="F41" s="20"/>
      <c r="G41" s="20"/>
      <c r="H41" s="20"/>
      <c r="I41" s="20"/>
      <c r="J41" s="20"/>
      <c r="K41" s="20"/>
      <c r="L41" s="20"/>
      <c r="O41" s="6">
        <v>0</v>
      </c>
      <c r="P41" s="6">
        <v>0</v>
      </c>
      <c r="Q41" s="6">
        <v>0</v>
      </c>
      <c r="S41" s="24"/>
    </row>
    <row r="42" spans="3:19" ht="17.100000000000001" customHeight="1" x14ac:dyDescent="0.25">
      <c r="C42" s="5" t="s">
        <v>31</v>
      </c>
      <c r="D42" s="6">
        <v>0</v>
      </c>
      <c r="E42" s="6">
        <v>0</v>
      </c>
      <c r="F42" s="20"/>
      <c r="G42" s="20"/>
      <c r="H42" s="20"/>
      <c r="I42" s="20"/>
      <c r="J42" s="20"/>
      <c r="K42" s="20"/>
      <c r="L42" s="20"/>
      <c r="O42" s="6">
        <v>0</v>
      </c>
      <c r="P42" s="6">
        <v>0</v>
      </c>
      <c r="Q42" s="6">
        <v>0</v>
      </c>
      <c r="S42" s="24"/>
    </row>
    <row r="43" spans="3:19" ht="17.100000000000001" customHeight="1" x14ac:dyDescent="0.25">
      <c r="C43" s="5" t="s">
        <v>32</v>
      </c>
      <c r="D43" s="6">
        <v>0</v>
      </c>
      <c r="E43" s="6">
        <v>0</v>
      </c>
      <c r="F43" s="20"/>
      <c r="G43" s="20"/>
      <c r="H43" s="20"/>
      <c r="I43" s="20"/>
      <c r="J43" s="20"/>
      <c r="K43" s="20"/>
      <c r="L43" s="20"/>
      <c r="O43" s="6">
        <v>0</v>
      </c>
      <c r="P43" s="6">
        <v>0</v>
      </c>
      <c r="Q43" s="6">
        <v>0</v>
      </c>
      <c r="S43" s="24"/>
    </row>
    <row r="44" spans="3:19" ht="17.100000000000001" customHeight="1" x14ac:dyDescent="0.25">
      <c r="C44" s="5" t="s">
        <v>33</v>
      </c>
      <c r="D44" s="6">
        <v>0</v>
      </c>
      <c r="E44" s="6">
        <v>0</v>
      </c>
      <c r="F44" s="20"/>
      <c r="G44" s="20"/>
      <c r="H44" s="20"/>
      <c r="I44" s="20"/>
      <c r="J44" s="20"/>
      <c r="K44" s="20"/>
      <c r="L44" s="20"/>
      <c r="O44" s="6">
        <v>0</v>
      </c>
      <c r="P44" s="6">
        <v>0</v>
      </c>
      <c r="Q44" s="6">
        <v>0</v>
      </c>
      <c r="S44" s="24"/>
    </row>
    <row r="45" spans="3:19" ht="17.100000000000001" customHeight="1" x14ac:dyDescent="0.25">
      <c r="C45" s="5" t="s">
        <v>34</v>
      </c>
      <c r="D45" s="6">
        <v>0</v>
      </c>
      <c r="E45" s="6">
        <v>0</v>
      </c>
      <c r="F45" s="20"/>
      <c r="G45" s="20"/>
      <c r="H45" s="20"/>
      <c r="I45" s="20"/>
      <c r="J45" s="20"/>
      <c r="K45" s="20"/>
      <c r="L45" s="20"/>
      <c r="O45" s="6">
        <v>0</v>
      </c>
      <c r="P45" s="6">
        <v>0</v>
      </c>
      <c r="Q45" s="6">
        <v>0</v>
      </c>
      <c r="S45" s="24"/>
    </row>
    <row r="46" spans="3:19" ht="17.100000000000001" customHeight="1" x14ac:dyDescent="0.25">
      <c r="C46" s="5" t="s">
        <v>35</v>
      </c>
      <c r="D46" s="6">
        <v>0</v>
      </c>
      <c r="E46" s="6">
        <v>0</v>
      </c>
      <c r="F46" s="20"/>
      <c r="G46" s="20"/>
      <c r="H46" s="20"/>
      <c r="I46" s="20"/>
      <c r="J46" s="20"/>
      <c r="K46" s="20"/>
      <c r="L46" s="20"/>
      <c r="O46" s="6">
        <v>0</v>
      </c>
      <c r="P46" s="6">
        <v>0</v>
      </c>
      <c r="Q46" s="6">
        <v>0</v>
      </c>
      <c r="S46" s="24"/>
    </row>
    <row r="47" spans="3:19" ht="17.100000000000001" customHeight="1" x14ac:dyDescent="0.25">
      <c r="C47" s="3" t="s">
        <v>36</v>
      </c>
      <c r="D47" s="4">
        <f>SUM(D48:D53)</f>
        <v>0</v>
      </c>
      <c r="E47" s="4">
        <f>SUM(E48:E53)</f>
        <v>0</v>
      </c>
      <c r="F47" s="4">
        <f t="shared" ref="F47:K47" si="25">SUM(F48:F53)</f>
        <v>0</v>
      </c>
      <c r="G47" s="4">
        <f t="shared" si="25"/>
        <v>0</v>
      </c>
      <c r="H47" s="4">
        <f t="shared" si="25"/>
        <v>0</v>
      </c>
      <c r="I47" s="4">
        <f t="shared" si="25"/>
        <v>0</v>
      </c>
      <c r="J47" s="4">
        <f t="shared" si="25"/>
        <v>0</v>
      </c>
      <c r="K47" s="4">
        <f t="shared" si="25"/>
        <v>0</v>
      </c>
      <c r="L47" s="4">
        <f t="shared" ref="L47:Q47" si="26">SUM(L48:L53)</f>
        <v>0</v>
      </c>
      <c r="M47" s="4">
        <f t="shared" si="26"/>
        <v>0</v>
      </c>
      <c r="N47" s="4">
        <f t="shared" si="26"/>
        <v>0</v>
      </c>
      <c r="O47" s="4">
        <f t="shared" si="26"/>
        <v>0</v>
      </c>
      <c r="P47" s="4">
        <f t="shared" si="26"/>
        <v>0</v>
      </c>
      <c r="Q47" s="4">
        <f t="shared" si="26"/>
        <v>0</v>
      </c>
      <c r="S47" s="24"/>
    </row>
    <row r="48" spans="3:19" ht="17.100000000000001" customHeight="1" x14ac:dyDescent="0.25">
      <c r="C48" s="5" t="s">
        <v>37</v>
      </c>
      <c r="D48" s="6">
        <v>0</v>
      </c>
      <c r="E48" s="6">
        <v>0</v>
      </c>
      <c r="F48" s="20"/>
      <c r="G48" s="20"/>
      <c r="H48" s="20"/>
      <c r="I48" s="20"/>
      <c r="J48" s="20"/>
      <c r="K48" s="20"/>
      <c r="L48" s="20"/>
      <c r="O48" s="6">
        <v>0</v>
      </c>
      <c r="P48" s="6">
        <v>0</v>
      </c>
      <c r="Q48" s="6">
        <v>0</v>
      </c>
      <c r="S48" s="24"/>
    </row>
    <row r="49" spans="3:20" ht="17.100000000000001" customHeight="1" x14ac:dyDescent="0.25">
      <c r="C49" s="5" t="s">
        <v>38</v>
      </c>
      <c r="D49" s="6">
        <v>0</v>
      </c>
      <c r="E49" s="6">
        <v>0</v>
      </c>
      <c r="F49" s="20"/>
      <c r="G49" s="20"/>
      <c r="H49" s="20"/>
      <c r="I49" s="20"/>
      <c r="J49" s="20"/>
      <c r="K49" s="20"/>
      <c r="L49" s="20"/>
      <c r="O49" s="6">
        <v>0</v>
      </c>
      <c r="P49" s="6">
        <v>0</v>
      </c>
      <c r="Q49" s="6">
        <v>0</v>
      </c>
      <c r="S49" s="24"/>
    </row>
    <row r="50" spans="3:20" ht="17.100000000000001" customHeight="1" x14ac:dyDescent="0.25">
      <c r="C50" s="5" t="s">
        <v>39</v>
      </c>
      <c r="D50" s="6">
        <v>0</v>
      </c>
      <c r="E50" s="6">
        <v>0</v>
      </c>
      <c r="F50" s="20"/>
      <c r="G50" s="20"/>
      <c r="H50" s="20"/>
      <c r="I50" s="20"/>
      <c r="J50" s="20"/>
      <c r="K50" s="20"/>
      <c r="L50" s="20"/>
      <c r="O50" s="6">
        <v>0</v>
      </c>
      <c r="P50" s="6">
        <v>0</v>
      </c>
      <c r="Q50" s="6">
        <v>0</v>
      </c>
      <c r="S50" s="24"/>
    </row>
    <row r="51" spans="3:20" ht="17.100000000000001" customHeight="1" x14ac:dyDescent="0.25">
      <c r="C51" s="5" t="s">
        <v>40</v>
      </c>
      <c r="D51" s="6">
        <v>0</v>
      </c>
      <c r="E51" s="6">
        <v>0</v>
      </c>
      <c r="F51" s="20"/>
      <c r="G51" s="20"/>
      <c r="H51" s="20"/>
      <c r="I51" s="20"/>
      <c r="J51" s="20"/>
      <c r="K51" s="20"/>
      <c r="L51" s="20"/>
      <c r="O51" s="6">
        <v>0</v>
      </c>
      <c r="P51" s="6">
        <v>0</v>
      </c>
      <c r="Q51" s="6">
        <v>0</v>
      </c>
      <c r="S51" s="24"/>
    </row>
    <row r="52" spans="3:20" ht="17.100000000000001" customHeight="1" x14ac:dyDescent="0.25">
      <c r="C52" s="5" t="s">
        <v>41</v>
      </c>
      <c r="D52" s="6">
        <v>0</v>
      </c>
      <c r="E52" s="6">
        <v>0</v>
      </c>
      <c r="F52" s="20"/>
      <c r="G52" s="20"/>
      <c r="H52" s="20"/>
      <c r="I52" s="20"/>
      <c r="J52" s="20"/>
      <c r="K52" s="20"/>
      <c r="L52" s="20"/>
      <c r="O52" s="6">
        <v>0</v>
      </c>
      <c r="P52" s="6">
        <v>0</v>
      </c>
      <c r="Q52" s="6">
        <v>0</v>
      </c>
      <c r="S52" s="24"/>
    </row>
    <row r="53" spans="3:20" ht="17.100000000000001" customHeight="1" x14ac:dyDescent="0.25">
      <c r="C53" s="5" t="s">
        <v>42</v>
      </c>
      <c r="D53" s="6">
        <v>0</v>
      </c>
      <c r="E53" s="6">
        <v>0</v>
      </c>
      <c r="F53" s="20"/>
      <c r="G53" s="20"/>
      <c r="H53" s="20"/>
      <c r="I53" s="20"/>
      <c r="J53" s="20"/>
      <c r="K53" s="20"/>
      <c r="L53" s="20"/>
      <c r="O53" s="6">
        <v>0</v>
      </c>
      <c r="P53" s="6">
        <v>0</v>
      </c>
      <c r="Q53" s="6">
        <v>0</v>
      </c>
      <c r="S53" s="24"/>
    </row>
    <row r="54" spans="3:20" ht="17.100000000000001" customHeight="1" x14ac:dyDescent="0.25">
      <c r="C54" s="3" t="s">
        <v>43</v>
      </c>
      <c r="D54" s="4">
        <f>SUM(D55:D62)</f>
        <v>38366640</v>
      </c>
      <c r="E54" s="4">
        <f>SUM(E55:E62)</f>
        <v>20236143.030000001</v>
      </c>
      <c r="F54" s="4">
        <f t="shared" ref="F54:L54" si="27">SUM(F55:F62)</f>
        <v>0</v>
      </c>
      <c r="G54" s="4">
        <f t="shared" si="27"/>
        <v>2869058.9499999997</v>
      </c>
      <c r="H54" s="4">
        <f t="shared" si="27"/>
        <v>2192165.42</v>
      </c>
      <c r="I54" s="4">
        <f>SUM(I55:I62)</f>
        <v>2202378.5200000005</v>
      </c>
      <c r="J54" s="4">
        <f t="shared" si="27"/>
        <v>5095192.63</v>
      </c>
      <c r="K54" s="4">
        <f t="shared" si="27"/>
        <v>1470081.1700000002</v>
      </c>
      <c r="L54" s="4">
        <f t="shared" si="27"/>
        <v>1453247.2899999998</v>
      </c>
      <c r="M54" s="4">
        <f t="shared" ref="M54" si="28">SUM(M55:M62)</f>
        <v>923380.22</v>
      </c>
      <c r="N54" s="4">
        <f t="shared" ref="N54" si="29">SUM(N55:N62)</f>
        <v>800536.2</v>
      </c>
      <c r="O54" s="4">
        <f>SUM(O55:O62)</f>
        <v>7350</v>
      </c>
      <c r="P54" s="4">
        <f>SUM(P55:P62)</f>
        <v>2175746.6500000004</v>
      </c>
      <c r="Q54" s="4">
        <f t="shared" ref="Q54" si="30">SUM(Q55:Q62)</f>
        <v>328703.77</v>
      </c>
      <c r="R54" s="22">
        <f>SUM(F54:Q54)</f>
        <v>19517840.819999997</v>
      </c>
      <c r="S54" s="24"/>
      <c r="T54" s="28"/>
    </row>
    <row r="55" spans="3:20" ht="17.100000000000001" customHeight="1" x14ac:dyDescent="0.25">
      <c r="C55" s="5" t="s">
        <v>44</v>
      </c>
      <c r="D55" s="6">
        <v>4677290</v>
      </c>
      <c r="E55" s="6">
        <v>4085380</v>
      </c>
      <c r="F55" s="20"/>
      <c r="G55" s="20">
        <v>378074.36</v>
      </c>
      <c r="H55" s="29">
        <v>421818.35</v>
      </c>
      <c r="I55" s="20">
        <v>560500.24</v>
      </c>
      <c r="J55" s="20"/>
      <c r="K55" s="20">
        <v>1349844.87</v>
      </c>
      <c r="L55" s="20">
        <v>64050.400000000001</v>
      </c>
      <c r="M55" s="20">
        <v>494774.72</v>
      </c>
      <c r="N55" s="20">
        <v>627276.19999999995</v>
      </c>
      <c r="O55" s="20">
        <v>0</v>
      </c>
      <c r="P55" s="20">
        <v>431329.71</v>
      </c>
      <c r="Q55" s="20">
        <v>92817.85</v>
      </c>
      <c r="R55" s="24">
        <f t="shared" ref="R55:R61" si="31">SUM(F55:Q55)</f>
        <v>4420486.7</v>
      </c>
      <c r="S55" s="24"/>
    </row>
    <row r="56" spans="3:20" ht="17.100000000000001" customHeight="1" x14ac:dyDescent="0.25">
      <c r="C56" s="5" t="s">
        <v>45</v>
      </c>
      <c r="D56" s="6">
        <v>130000</v>
      </c>
      <c r="E56" s="6">
        <v>244900</v>
      </c>
      <c r="F56" s="20"/>
      <c r="G56" s="29">
        <v>15500</v>
      </c>
      <c r="H56" s="20"/>
      <c r="I56" s="20">
        <v>211900</v>
      </c>
      <c r="J56" s="20">
        <v>1199.99</v>
      </c>
      <c r="K56" s="20">
        <v>0</v>
      </c>
      <c r="L56" s="20"/>
      <c r="M56" s="20">
        <v>0</v>
      </c>
      <c r="O56" s="20">
        <v>0</v>
      </c>
      <c r="P56" s="20">
        <v>0</v>
      </c>
      <c r="Q56" s="20">
        <v>31793.22</v>
      </c>
      <c r="R56" s="24">
        <f t="shared" si="31"/>
        <v>260393.21</v>
      </c>
      <c r="S56" s="24"/>
    </row>
    <row r="57" spans="3:20" ht="17.100000000000001" customHeight="1" x14ac:dyDescent="0.25">
      <c r="C57" s="5" t="s">
        <v>46</v>
      </c>
      <c r="D57" s="6">
        <v>23500000</v>
      </c>
      <c r="E57" s="6">
        <v>14200000</v>
      </c>
      <c r="F57" s="20"/>
      <c r="G57" s="20">
        <v>2475484.59</v>
      </c>
      <c r="H57" s="20">
        <v>1633172.07</v>
      </c>
      <c r="I57" s="20">
        <v>1114930.08</v>
      </c>
      <c r="J57" s="20">
        <v>5093992.6399999997</v>
      </c>
      <c r="K57" s="20">
        <v>19392.3</v>
      </c>
      <c r="L57" s="20">
        <v>1389196.89</v>
      </c>
      <c r="M57" s="20">
        <v>224200</v>
      </c>
      <c r="N57" s="20">
        <v>143960</v>
      </c>
      <c r="O57" s="20">
        <v>7350</v>
      </c>
      <c r="P57" s="20">
        <v>1692945.84</v>
      </c>
      <c r="Q57" s="6">
        <v>0</v>
      </c>
      <c r="R57" s="24">
        <f t="shared" si="31"/>
        <v>13794624.41</v>
      </c>
      <c r="S57" s="24"/>
    </row>
    <row r="58" spans="3:20" ht="17.100000000000001" customHeight="1" x14ac:dyDescent="0.25">
      <c r="C58" s="5" t="s">
        <v>47</v>
      </c>
      <c r="D58" s="6">
        <v>0</v>
      </c>
      <c r="E58" s="6">
        <v>0</v>
      </c>
      <c r="F58" s="20"/>
      <c r="G58" s="20"/>
      <c r="H58" s="20"/>
      <c r="I58" s="20"/>
      <c r="J58" s="20">
        <v>0</v>
      </c>
      <c r="K58" s="20"/>
      <c r="L58" s="20"/>
      <c r="M58" s="20">
        <v>0</v>
      </c>
      <c r="O58" s="20"/>
      <c r="P58" s="20">
        <v>0</v>
      </c>
      <c r="Q58" s="6">
        <v>0</v>
      </c>
      <c r="R58" s="24">
        <f t="shared" si="31"/>
        <v>0</v>
      </c>
      <c r="S58" s="24"/>
    </row>
    <row r="59" spans="3:20" ht="17.100000000000001" customHeight="1" x14ac:dyDescent="0.25">
      <c r="C59" s="5" t="s">
        <v>48</v>
      </c>
      <c r="D59" s="6">
        <v>5849350</v>
      </c>
      <c r="E59" s="6">
        <v>705863.03</v>
      </c>
      <c r="F59" s="20"/>
      <c r="G59" s="20"/>
      <c r="H59" s="20">
        <v>137175</v>
      </c>
      <c r="I59" s="20">
        <v>233286</v>
      </c>
      <c r="J59" s="20">
        <v>0</v>
      </c>
      <c r="K59" s="20">
        <v>100844</v>
      </c>
      <c r="L59" s="20"/>
      <c r="M59" s="20">
        <v>0</v>
      </c>
      <c r="N59" s="20">
        <v>29300</v>
      </c>
      <c r="O59" s="20"/>
      <c r="P59" s="20">
        <v>10590</v>
      </c>
      <c r="Q59" s="20">
        <v>71171.600000000006</v>
      </c>
      <c r="R59" s="24">
        <f t="shared" si="31"/>
        <v>582366.6</v>
      </c>
      <c r="S59" s="24"/>
    </row>
    <row r="60" spans="3:20" ht="17.100000000000001" customHeight="1" x14ac:dyDescent="0.25">
      <c r="C60" s="5" t="s">
        <v>49</v>
      </c>
      <c r="D60" s="6">
        <v>210000</v>
      </c>
      <c r="E60" s="6">
        <v>0</v>
      </c>
      <c r="F60" s="20"/>
      <c r="G60" s="20"/>
      <c r="H60" s="20"/>
      <c r="I60" s="20"/>
      <c r="J60" s="20">
        <v>0</v>
      </c>
      <c r="K60" s="20"/>
      <c r="L60" s="20"/>
      <c r="M60" s="20">
        <v>0</v>
      </c>
      <c r="O60" s="20"/>
      <c r="P60" s="20">
        <v>0</v>
      </c>
      <c r="Q60" s="6">
        <v>0</v>
      </c>
      <c r="R60" s="24">
        <f t="shared" si="31"/>
        <v>0</v>
      </c>
      <c r="S60" s="24"/>
    </row>
    <row r="61" spans="3:20" ht="17.100000000000001" customHeight="1" x14ac:dyDescent="0.25">
      <c r="C61" s="5" t="s">
        <v>50</v>
      </c>
      <c r="D61" s="6">
        <v>0</v>
      </c>
      <c r="E61" s="6">
        <v>0</v>
      </c>
      <c r="F61" s="20"/>
      <c r="G61" s="20"/>
      <c r="H61" s="20"/>
      <c r="I61" s="20"/>
      <c r="J61" s="20">
        <v>0</v>
      </c>
      <c r="K61" s="20"/>
      <c r="L61" s="20"/>
      <c r="M61" s="20">
        <v>0</v>
      </c>
      <c r="O61" s="20"/>
      <c r="P61" s="20">
        <v>0</v>
      </c>
      <c r="Q61" s="6">
        <v>0</v>
      </c>
      <c r="R61" s="24">
        <f t="shared" si="31"/>
        <v>0</v>
      </c>
      <c r="S61" s="24"/>
    </row>
    <row r="62" spans="3:20" ht="17.100000000000001" customHeight="1" x14ac:dyDescent="0.25">
      <c r="C62" s="5" t="s">
        <v>51</v>
      </c>
      <c r="D62" s="6">
        <v>4000000</v>
      </c>
      <c r="E62" s="6">
        <v>1000000</v>
      </c>
      <c r="F62" s="20"/>
      <c r="G62" s="20"/>
      <c r="H62" s="20"/>
      <c r="I62" s="20">
        <v>81762.2</v>
      </c>
      <c r="J62" s="20">
        <v>0</v>
      </c>
      <c r="K62" s="20"/>
      <c r="L62" s="20"/>
      <c r="M62" s="20">
        <v>204405.5</v>
      </c>
      <c r="O62" s="20"/>
      <c r="P62" s="20">
        <v>40881.1</v>
      </c>
      <c r="Q62" s="6">
        <v>132921.1</v>
      </c>
      <c r="R62" s="24">
        <f>SUM(F62:Q62)</f>
        <v>459969.9</v>
      </c>
      <c r="S62" s="24"/>
    </row>
    <row r="63" spans="3:20" ht="17.100000000000001" customHeight="1" x14ac:dyDescent="0.25">
      <c r="C63" s="5" t="s">
        <v>52</v>
      </c>
      <c r="D63" s="6"/>
      <c r="E63" s="6"/>
      <c r="F63" s="20"/>
      <c r="G63" s="20"/>
      <c r="H63" s="20"/>
      <c r="I63" s="20"/>
      <c r="J63" s="20"/>
      <c r="K63" s="20"/>
      <c r="L63" s="20"/>
      <c r="O63" s="20"/>
      <c r="P63" s="20"/>
      <c r="S63" s="24"/>
    </row>
    <row r="64" spans="3:20" ht="17.100000000000001" customHeight="1" x14ac:dyDescent="0.25">
      <c r="C64" s="3" t="s">
        <v>53</v>
      </c>
      <c r="D64" s="4"/>
      <c r="E64" s="4"/>
      <c r="F64" s="20"/>
      <c r="G64" s="20"/>
      <c r="H64" s="20"/>
      <c r="I64" s="20"/>
      <c r="J64" s="20"/>
      <c r="K64" s="20"/>
      <c r="L64" s="20"/>
      <c r="O64" s="20"/>
      <c r="S64" s="24"/>
    </row>
    <row r="65" spans="3:19" ht="17.100000000000001" customHeight="1" x14ac:dyDescent="0.25">
      <c r="C65" s="5" t="s">
        <v>54</v>
      </c>
      <c r="D65" s="6"/>
      <c r="E65" s="6"/>
      <c r="F65" s="20"/>
      <c r="G65" s="20"/>
      <c r="H65" s="20"/>
      <c r="I65" s="20"/>
      <c r="J65" s="20"/>
      <c r="K65" s="20"/>
      <c r="L65" s="20"/>
      <c r="S65" s="24"/>
    </row>
    <row r="66" spans="3:19" ht="17.100000000000001" customHeight="1" x14ac:dyDescent="0.25">
      <c r="C66" s="5" t="s">
        <v>55</v>
      </c>
      <c r="D66" s="6"/>
      <c r="E66" s="6"/>
      <c r="F66" s="20"/>
      <c r="G66" s="20"/>
      <c r="H66" s="20"/>
      <c r="I66" s="20"/>
      <c r="J66" s="20"/>
      <c r="K66" s="20"/>
      <c r="L66" s="20"/>
      <c r="S66" s="24"/>
    </row>
    <row r="67" spans="3:19" ht="17.100000000000001" customHeight="1" x14ac:dyDescent="0.25">
      <c r="C67" s="5" t="s">
        <v>56</v>
      </c>
      <c r="D67" s="6"/>
      <c r="E67" s="6"/>
      <c r="F67" s="20"/>
      <c r="G67" s="20"/>
      <c r="H67" s="20"/>
      <c r="I67" s="20"/>
      <c r="J67" s="20"/>
      <c r="K67" s="20"/>
      <c r="L67" s="20"/>
      <c r="S67" s="24"/>
    </row>
    <row r="68" spans="3:19" ht="17.100000000000001" customHeight="1" x14ac:dyDescent="0.25">
      <c r="C68" s="5" t="s">
        <v>57</v>
      </c>
      <c r="D68" s="6"/>
      <c r="E68" s="6"/>
      <c r="F68" s="20"/>
      <c r="G68" s="20"/>
      <c r="H68" s="20"/>
      <c r="I68" s="20"/>
      <c r="J68" s="20"/>
      <c r="K68" s="20"/>
      <c r="L68" s="20"/>
      <c r="S68" s="24"/>
    </row>
    <row r="69" spans="3:19" ht="17.100000000000001" customHeight="1" x14ac:dyDescent="0.25">
      <c r="C69" s="3" t="s">
        <v>58</v>
      </c>
      <c r="D69" s="4"/>
      <c r="E69" s="4"/>
      <c r="F69" s="20"/>
      <c r="G69" s="20"/>
      <c r="H69" s="20"/>
      <c r="I69" s="20"/>
      <c r="J69" s="20"/>
      <c r="K69" s="20"/>
      <c r="L69" s="20"/>
      <c r="S69" s="24"/>
    </row>
    <row r="70" spans="3:19" ht="17.100000000000001" customHeight="1" x14ac:dyDescent="0.25">
      <c r="C70" s="5" t="s">
        <v>59</v>
      </c>
      <c r="D70" s="6"/>
      <c r="E70" s="6"/>
      <c r="S70" s="24"/>
    </row>
    <row r="71" spans="3:19" ht="17.100000000000001" customHeight="1" x14ac:dyDescent="0.25">
      <c r="C71" s="5" t="s">
        <v>60</v>
      </c>
      <c r="D71" s="6"/>
      <c r="E71" s="6"/>
      <c r="S71" s="24"/>
    </row>
    <row r="72" spans="3:19" ht="17.100000000000001" customHeight="1" x14ac:dyDescent="0.25">
      <c r="C72" s="3" t="s">
        <v>61</v>
      </c>
      <c r="D72" s="4"/>
      <c r="E72" s="4"/>
      <c r="S72" s="24"/>
    </row>
    <row r="73" spans="3:19" ht="17.100000000000001" customHeight="1" x14ac:dyDescent="0.25">
      <c r="C73" s="5" t="s">
        <v>62</v>
      </c>
      <c r="D73" s="6"/>
      <c r="E73" s="6"/>
      <c r="S73" s="24"/>
    </row>
    <row r="74" spans="3:19" ht="17.100000000000001" customHeight="1" x14ac:dyDescent="0.25">
      <c r="C74" s="5" t="s">
        <v>63</v>
      </c>
      <c r="D74" s="6"/>
      <c r="E74" s="6"/>
      <c r="S74" s="24"/>
    </row>
    <row r="75" spans="3:19" ht="17.100000000000001" customHeight="1" x14ac:dyDescent="0.25">
      <c r="C75" s="5" t="s">
        <v>64</v>
      </c>
      <c r="D75" s="6"/>
      <c r="E75" s="6"/>
      <c r="S75" s="24"/>
    </row>
    <row r="76" spans="3:19" ht="17.100000000000001" customHeight="1" x14ac:dyDescent="0.25">
      <c r="C76" s="1" t="s">
        <v>67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2"/>
      <c r="S76" s="24"/>
    </row>
    <row r="77" spans="3:19" ht="17.100000000000001" customHeight="1" x14ac:dyDescent="0.25">
      <c r="C77" s="3" t="s">
        <v>68</v>
      </c>
      <c r="D77" s="4"/>
      <c r="E77" s="4"/>
      <c r="S77" s="24"/>
    </row>
    <row r="78" spans="3:19" ht="17.100000000000001" customHeight="1" x14ac:dyDescent="0.25">
      <c r="C78" s="5" t="s">
        <v>69</v>
      </c>
      <c r="D78" s="6"/>
      <c r="E78" s="6"/>
      <c r="S78" s="24"/>
    </row>
    <row r="79" spans="3:19" ht="17.100000000000001" customHeight="1" x14ac:dyDescent="0.25">
      <c r="C79" s="5" t="s">
        <v>70</v>
      </c>
      <c r="D79" s="6"/>
      <c r="E79" s="6"/>
      <c r="S79" s="24"/>
    </row>
    <row r="80" spans="3:19" ht="17.100000000000001" customHeight="1" x14ac:dyDescent="0.25">
      <c r="C80" s="3" t="s">
        <v>71</v>
      </c>
      <c r="D80" s="4"/>
      <c r="E80" s="4"/>
      <c r="S80" s="24"/>
    </row>
    <row r="81" spans="3:19" ht="17.100000000000001" customHeight="1" x14ac:dyDescent="0.25">
      <c r="C81" s="5" t="s">
        <v>72</v>
      </c>
      <c r="D81" s="6"/>
      <c r="E81" s="6"/>
      <c r="S81" s="24"/>
    </row>
    <row r="82" spans="3:19" ht="17.100000000000001" customHeight="1" x14ac:dyDescent="0.25">
      <c r="C82" s="5" t="s">
        <v>73</v>
      </c>
      <c r="D82" s="6"/>
      <c r="E82" s="6"/>
      <c r="S82" s="24"/>
    </row>
    <row r="83" spans="3:19" ht="17.100000000000001" customHeight="1" x14ac:dyDescent="0.25">
      <c r="C83" s="3" t="s">
        <v>74</v>
      </c>
      <c r="D83" s="4"/>
      <c r="E83" s="4"/>
      <c r="S83" s="24"/>
    </row>
    <row r="84" spans="3:19" ht="17.100000000000001" customHeight="1" x14ac:dyDescent="0.25">
      <c r="C84" s="5" t="s">
        <v>75</v>
      </c>
      <c r="D84" s="6"/>
      <c r="E84" s="6"/>
      <c r="S84" s="24"/>
    </row>
    <row r="85" spans="3:19" ht="17.100000000000001" customHeight="1" x14ac:dyDescent="0.25">
      <c r="C85" s="8" t="s">
        <v>65</v>
      </c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25"/>
    </row>
    <row r="86" spans="3:19" ht="18.75" x14ac:dyDescent="0.3">
      <c r="E86" s="31"/>
      <c r="F86" s="32"/>
      <c r="G86" s="33"/>
    </row>
    <row r="87" spans="3:19" ht="18.75" x14ac:dyDescent="0.3">
      <c r="E87" s="31"/>
      <c r="F87" s="34"/>
      <c r="G87" s="33"/>
    </row>
    <row r="88" spans="3:19" x14ac:dyDescent="0.25">
      <c r="D88" s="19"/>
    </row>
    <row r="90" spans="3:19" ht="18.75" x14ac:dyDescent="0.3">
      <c r="E90" s="31"/>
      <c r="F90" s="34"/>
      <c r="G90" s="33"/>
    </row>
    <row r="91" spans="3:19" x14ac:dyDescent="0.25">
      <c r="D91" s="19"/>
    </row>
    <row r="95" spans="3:19" ht="36" x14ac:dyDescent="0.55000000000000004">
      <c r="E95" s="31"/>
      <c r="F95" s="42" t="s">
        <v>101</v>
      </c>
      <c r="G95" s="33"/>
    </row>
    <row r="96" spans="3:19" ht="28.5" x14ac:dyDescent="0.45">
      <c r="E96" s="31"/>
      <c r="F96" s="40" t="s">
        <v>102</v>
      </c>
      <c r="G96" s="33"/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rintOptions horizontalCentered="1"/>
  <pageMargins left="0.31496062992125984" right="0.31496062992125984" top="0.43307086614173229" bottom="0.43307086614173229" header="0.31496062992125984" footer="0.31496062992125984"/>
  <pageSetup scale="4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3"/>
  <sheetViews>
    <sheetView showGridLines="0" topLeftCell="C1" zoomScale="80" zoomScaleNormal="80" workbookViewId="0">
      <selection activeCell="I94" sqref="I94"/>
    </sheetView>
  </sheetViews>
  <sheetFormatPr baseColWidth="10" defaultColWidth="11.42578125" defaultRowHeight="15" x14ac:dyDescent="0.25"/>
  <cols>
    <col min="1" max="1" width="0.140625" hidden="1" customWidth="1"/>
    <col min="2" max="2" width="1.7109375" hidden="1" customWidth="1"/>
    <col min="3" max="3" width="92" customWidth="1"/>
    <col min="4" max="4" width="18.28515625" customWidth="1"/>
    <col min="5" max="8" width="18.7109375" bestFit="1" customWidth="1"/>
    <col min="9" max="9" width="19.28515625" bestFit="1" customWidth="1"/>
    <col min="10" max="14" width="18.7109375" bestFit="1" customWidth="1"/>
    <col min="15" max="15" width="19.7109375" bestFit="1" customWidth="1"/>
    <col min="16" max="16" width="23.5703125" style="24" bestFit="1" customWidth="1"/>
    <col min="17" max="17" width="16.7109375" bestFit="1" customWidth="1"/>
    <col min="18" max="18" width="14.140625" bestFit="1" customWidth="1"/>
  </cols>
  <sheetData>
    <row r="1" spans="3:18" x14ac:dyDescent="0.25">
      <c r="D1" s="28"/>
      <c r="E1" s="28"/>
      <c r="F1" s="28"/>
      <c r="G1" s="28"/>
      <c r="H1" s="28"/>
    </row>
    <row r="3" spans="3:18" ht="28.5" customHeight="1" x14ac:dyDescent="0.25">
      <c r="C3" s="68" t="s">
        <v>98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3:18" ht="21" customHeight="1" x14ac:dyDescent="0.25">
      <c r="C4" s="66" t="s">
        <v>99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3:18" ht="15.75" x14ac:dyDescent="0.25">
      <c r="C5" s="75" t="s">
        <v>100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3:18" ht="15.75" customHeight="1" x14ac:dyDescent="0.25">
      <c r="C6" s="70" t="s">
        <v>92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3:18" ht="15.75" customHeight="1" x14ac:dyDescent="0.25">
      <c r="C7" s="71" t="s">
        <v>77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3:18" x14ac:dyDescent="0.25">
      <c r="D8" s="20"/>
      <c r="E8" s="20"/>
      <c r="F8" s="20"/>
      <c r="G8" s="20"/>
      <c r="H8" s="20"/>
      <c r="I8" s="20"/>
      <c r="J8" s="6"/>
      <c r="K8" s="6"/>
      <c r="L8" s="6"/>
      <c r="M8" s="6"/>
      <c r="N8" s="6"/>
      <c r="O8" s="6"/>
      <c r="P8" s="6"/>
      <c r="Q8" s="6"/>
    </row>
    <row r="9" spans="3:18" ht="25.5" customHeight="1" x14ac:dyDescent="0.25">
      <c r="C9" s="72" t="s">
        <v>66</v>
      </c>
      <c r="D9" s="77" t="s">
        <v>91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9"/>
    </row>
    <row r="10" spans="3:18" x14ac:dyDescent="0.25">
      <c r="C10" s="72"/>
      <c r="D10" s="13" t="s">
        <v>79</v>
      </c>
      <c r="E10" s="13" t="s">
        <v>80</v>
      </c>
      <c r="F10" s="13" t="s">
        <v>81</v>
      </c>
      <c r="G10" s="13" t="s">
        <v>82</v>
      </c>
      <c r="H10" s="14" t="s">
        <v>83</v>
      </c>
      <c r="I10" s="13" t="s">
        <v>84</v>
      </c>
      <c r="J10" s="14" t="s">
        <v>85</v>
      </c>
      <c r="K10" s="13" t="s">
        <v>86</v>
      </c>
      <c r="L10" s="13" t="s">
        <v>87</v>
      </c>
      <c r="M10" s="13" t="s">
        <v>88</v>
      </c>
      <c r="N10" s="13" t="s">
        <v>89</v>
      </c>
      <c r="O10" s="14" t="s">
        <v>90</v>
      </c>
      <c r="P10" s="23" t="s">
        <v>78</v>
      </c>
    </row>
    <row r="11" spans="3:18" x14ac:dyDescent="0.25">
      <c r="C11" s="1" t="s">
        <v>0</v>
      </c>
      <c r="D11" s="4">
        <f>+D12+D18+D28+D54</f>
        <v>45613029.770000011</v>
      </c>
      <c r="E11" s="4">
        <f t="shared" ref="E11:J11" si="0">+E12+E18+E28+E54</f>
        <v>79310698.049999997</v>
      </c>
      <c r="F11" s="4">
        <f t="shared" si="0"/>
        <v>64636699.859999999</v>
      </c>
      <c r="G11" s="4">
        <f t="shared" si="0"/>
        <v>91135161.599999994</v>
      </c>
      <c r="H11" s="4">
        <f t="shared" si="0"/>
        <v>69363558.060000002</v>
      </c>
      <c r="I11" s="4">
        <f t="shared" si="0"/>
        <v>103234129.61999999</v>
      </c>
      <c r="J11" s="4">
        <f t="shared" si="0"/>
        <v>69835649.890000001</v>
      </c>
      <c r="K11" s="4">
        <f>+K12+K18+K28+K54</f>
        <v>76590792.829999998</v>
      </c>
      <c r="L11" s="4">
        <f t="shared" ref="L11:O11" si="1">+L12+L18+L28+L54</f>
        <v>98796933.370000005</v>
      </c>
      <c r="M11" s="4">
        <f t="shared" si="1"/>
        <v>73410273.229999989</v>
      </c>
      <c r="N11" s="4">
        <f t="shared" si="1"/>
        <v>83062200.99000001</v>
      </c>
      <c r="O11" s="4">
        <f t="shared" si="1"/>
        <v>124844395.61999999</v>
      </c>
      <c r="P11" s="22">
        <f>SUM(D11:O11)</f>
        <v>979833522.88999999</v>
      </c>
      <c r="Q11" s="24"/>
    </row>
    <row r="12" spans="3:18" x14ac:dyDescent="0.25">
      <c r="C12" s="3" t="s">
        <v>1</v>
      </c>
      <c r="D12" s="4">
        <f t="shared" ref="D12:M12" si="2">SUM(D13:D17)</f>
        <v>43996809.440000005</v>
      </c>
      <c r="E12" s="4">
        <f t="shared" si="2"/>
        <v>45690779.509999998</v>
      </c>
      <c r="F12" s="4">
        <f t="shared" si="2"/>
        <v>44680617.759999998</v>
      </c>
      <c r="G12" s="4">
        <f t="shared" si="2"/>
        <v>66200203.490000002</v>
      </c>
      <c r="H12" s="4">
        <f t="shared" si="2"/>
        <v>44536775.359999999</v>
      </c>
      <c r="I12" s="4">
        <f t="shared" si="2"/>
        <v>51766426.589999996</v>
      </c>
      <c r="J12" s="4">
        <f t="shared" si="2"/>
        <v>51470886.759999998</v>
      </c>
      <c r="K12" s="4">
        <f t="shared" si="2"/>
        <v>52857207.640000001</v>
      </c>
      <c r="L12" s="4">
        <f t="shared" si="2"/>
        <v>70886889.659999996</v>
      </c>
      <c r="M12" s="4">
        <f t="shared" si="2"/>
        <v>51613177.159999996</v>
      </c>
      <c r="N12" s="4">
        <f>SUM(N13:N17)</f>
        <v>53719600.530000001</v>
      </c>
      <c r="O12" s="4">
        <f t="shared" ref="O12" si="3">SUM(O13:O17)</f>
        <v>93942047.320000008</v>
      </c>
      <c r="P12" s="22">
        <f>SUM(D12:O12)</f>
        <v>671361421.21999991</v>
      </c>
      <c r="Q12" s="24"/>
      <c r="R12" s="28"/>
    </row>
    <row r="13" spans="3:18" x14ac:dyDescent="0.25">
      <c r="C13" s="5" t="s">
        <v>2</v>
      </c>
      <c r="D13" s="20">
        <v>37685186.380000003</v>
      </c>
      <c r="E13" s="20">
        <v>39135334.909999996</v>
      </c>
      <c r="F13" s="20">
        <v>38288105.07</v>
      </c>
      <c r="G13" s="20">
        <v>42709456.32</v>
      </c>
      <c r="H13" s="20">
        <v>38153862.75</v>
      </c>
      <c r="I13" s="20">
        <v>44464284.509999998</v>
      </c>
      <c r="J13" s="20">
        <v>44283145.359999999</v>
      </c>
      <c r="K13" s="20">
        <v>45220608.479999997</v>
      </c>
      <c r="L13" s="20">
        <v>45318788.460000001</v>
      </c>
      <c r="M13" s="20">
        <v>44207355.399999999</v>
      </c>
      <c r="N13" s="20">
        <v>46269315.390000001</v>
      </c>
      <c r="O13" s="20">
        <v>86263615.900000006</v>
      </c>
      <c r="P13" s="24">
        <f>SUM(D13:O13)</f>
        <v>551999058.92999995</v>
      </c>
      <c r="Q13" s="24"/>
    </row>
    <row r="14" spans="3:18" x14ac:dyDescent="0.25">
      <c r="C14" s="5" t="s">
        <v>3</v>
      </c>
      <c r="D14" s="20">
        <v>497060</v>
      </c>
      <c r="E14" s="21">
        <v>622460</v>
      </c>
      <c r="F14" s="20">
        <v>618460</v>
      </c>
      <c r="G14" s="20">
        <v>17681970.800000001</v>
      </c>
      <c r="H14" s="20">
        <v>622460</v>
      </c>
      <c r="I14" s="20">
        <v>593860</v>
      </c>
      <c r="J14" s="20">
        <v>477260</v>
      </c>
      <c r="K14" s="27">
        <v>777933.35</v>
      </c>
      <c r="L14" s="27">
        <v>18622587.789999999</v>
      </c>
      <c r="M14" s="20">
        <v>682260</v>
      </c>
      <c r="N14" s="20">
        <v>533910</v>
      </c>
      <c r="O14" s="20">
        <v>873260</v>
      </c>
      <c r="P14" s="24">
        <f t="shared" ref="P14:P17" si="4">SUM(D14:O14)</f>
        <v>42603481.939999998</v>
      </c>
      <c r="Q14" s="24"/>
    </row>
    <row r="15" spans="3:18" x14ac:dyDescent="0.25">
      <c r="C15" s="5" t="s">
        <v>4</v>
      </c>
      <c r="D15" s="20"/>
      <c r="E15" s="20"/>
      <c r="F15" s="20"/>
      <c r="G15" s="20"/>
      <c r="H15" s="20"/>
      <c r="I15" s="20"/>
      <c r="J15" s="20">
        <v>0</v>
      </c>
      <c r="M15" s="20"/>
      <c r="N15" s="20">
        <v>0</v>
      </c>
      <c r="O15" s="20">
        <v>0</v>
      </c>
      <c r="P15" s="24">
        <f t="shared" si="4"/>
        <v>0</v>
      </c>
      <c r="Q15" s="24"/>
    </row>
    <row r="16" spans="3:18" x14ac:dyDescent="0.25">
      <c r="C16" s="5" t="s">
        <v>5</v>
      </c>
      <c r="D16" s="20">
        <v>30000</v>
      </c>
      <c r="E16" s="20">
        <v>19400</v>
      </c>
      <c r="F16" s="20">
        <v>24400</v>
      </c>
      <c r="G16" s="20">
        <v>12000</v>
      </c>
      <c r="H16" s="20">
        <v>12000</v>
      </c>
      <c r="I16" s="20">
        <v>12000</v>
      </c>
      <c r="J16" s="20">
        <v>12000</v>
      </c>
      <c r="K16" s="20">
        <v>12000</v>
      </c>
      <c r="L16" s="20">
        <v>12000</v>
      </c>
      <c r="M16" s="20">
        <v>12000</v>
      </c>
      <c r="N16" s="20">
        <v>12000</v>
      </c>
      <c r="O16" s="20">
        <v>12000</v>
      </c>
      <c r="P16" s="24">
        <f t="shared" si="4"/>
        <v>181800</v>
      </c>
      <c r="Q16" s="24"/>
    </row>
    <row r="17" spans="3:18" x14ac:dyDescent="0.25">
      <c r="C17" s="5" t="s">
        <v>6</v>
      </c>
      <c r="D17" s="20">
        <v>5784563.0600000005</v>
      </c>
      <c r="E17" s="20">
        <v>5913584.5999999996</v>
      </c>
      <c r="F17" s="20">
        <v>5749652.6900000004</v>
      </c>
      <c r="G17" s="20">
        <v>5796776.3700000001</v>
      </c>
      <c r="H17" s="20">
        <v>5748452.6100000003</v>
      </c>
      <c r="I17" s="20">
        <v>6696282.0800000001</v>
      </c>
      <c r="J17" s="20">
        <v>6698481.4000000004</v>
      </c>
      <c r="K17" s="20">
        <v>6846665.8099999996</v>
      </c>
      <c r="L17" s="20">
        <v>6933513.4100000001</v>
      </c>
      <c r="M17" s="20">
        <v>6711561.7599999998</v>
      </c>
      <c r="N17" s="20">
        <v>6904375.1399999997</v>
      </c>
      <c r="O17" s="20">
        <v>6793171.4199999999</v>
      </c>
      <c r="P17" s="24">
        <f t="shared" si="4"/>
        <v>76577080.349999994</v>
      </c>
      <c r="Q17" s="24"/>
    </row>
    <row r="18" spans="3:18" x14ac:dyDescent="0.25">
      <c r="C18" s="3" t="s">
        <v>7</v>
      </c>
      <c r="D18" s="4">
        <f t="shared" ref="D18:O18" si="5">SUM(D19:D27)</f>
        <v>180129.95</v>
      </c>
      <c r="E18" s="4">
        <f t="shared" si="5"/>
        <v>2024174.03</v>
      </c>
      <c r="F18" s="4">
        <f t="shared" si="5"/>
        <v>1242592.56</v>
      </c>
      <c r="G18" s="4">
        <f t="shared" si="5"/>
        <v>3833282.8999999994</v>
      </c>
      <c r="H18" s="4">
        <f t="shared" si="5"/>
        <v>1276438.5900000001</v>
      </c>
      <c r="I18" s="4">
        <f t="shared" si="5"/>
        <v>3359063.72</v>
      </c>
      <c r="J18" s="4">
        <f t="shared" si="5"/>
        <v>1914036.14</v>
      </c>
      <c r="K18" s="4">
        <f t="shared" si="5"/>
        <v>2419269.7399999998</v>
      </c>
      <c r="L18" s="4">
        <f t="shared" si="5"/>
        <v>1902475.9</v>
      </c>
      <c r="M18" s="4">
        <f t="shared" si="5"/>
        <v>1035996.49</v>
      </c>
      <c r="N18" s="4">
        <f t="shared" si="5"/>
        <v>2633524.8600000003</v>
      </c>
      <c r="O18" s="4">
        <f t="shared" si="5"/>
        <v>2873287.2399999998</v>
      </c>
      <c r="P18" s="22">
        <f>SUM(D18:O18)</f>
        <v>24694272.119999997</v>
      </c>
      <c r="Q18" s="24"/>
      <c r="R18" s="28"/>
    </row>
    <row r="19" spans="3:18" x14ac:dyDescent="0.25">
      <c r="C19" s="5" t="s">
        <v>8</v>
      </c>
      <c r="D19" s="20"/>
      <c r="E19" s="20">
        <v>857620.42</v>
      </c>
      <c r="F19" s="20"/>
      <c r="G19" s="20">
        <v>1910540.75</v>
      </c>
      <c r="H19" s="20">
        <v>416585.77</v>
      </c>
      <c r="I19" s="20">
        <v>918566.18</v>
      </c>
      <c r="J19" s="20"/>
      <c r="K19" s="20">
        <v>785752.91</v>
      </c>
      <c r="L19" s="20">
        <v>728365.14</v>
      </c>
      <c r="M19" s="20">
        <v>323877.99</v>
      </c>
      <c r="N19" s="20">
        <v>1102070.6000000001</v>
      </c>
      <c r="O19" s="20">
        <v>845595.54</v>
      </c>
      <c r="P19" s="24">
        <f>SUM(D19:O19)</f>
        <v>7888975.2999999998</v>
      </c>
      <c r="Q19" s="24"/>
    </row>
    <row r="20" spans="3:18" x14ac:dyDescent="0.25">
      <c r="C20" s="5" t="s">
        <v>9</v>
      </c>
      <c r="D20" s="20"/>
      <c r="E20" s="20"/>
      <c r="F20" s="20"/>
      <c r="G20" s="20">
        <v>120000</v>
      </c>
      <c r="H20" s="20">
        <v>0</v>
      </c>
      <c r="I20" s="20">
        <v>0</v>
      </c>
      <c r="J20" s="20"/>
      <c r="K20" s="20">
        <v>0</v>
      </c>
      <c r="L20" s="20">
        <v>59424.800000000003</v>
      </c>
      <c r="M20" s="20">
        <v>0</v>
      </c>
      <c r="N20" s="20">
        <v>0</v>
      </c>
      <c r="O20" s="20">
        <v>25361.72</v>
      </c>
      <c r="P20" s="24">
        <f t="shared" ref="P20:P27" si="6">SUM(D20:O20)</f>
        <v>204786.52</v>
      </c>
      <c r="Q20" s="24"/>
    </row>
    <row r="21" spans="3:18" x14ac:dyDescent="0.25">
      <c r="C21" s="5" t="s">
        <v>10</v>
      </c>
      <c r="D21" s="20"/>
      <c r="E21" s="20"/>
      <c r="F21" s="20"/>
      <c r="G21" s="20"/>
      <c r="H21" s="20">
        <v>0</v>
      </c>
      <c r="I21" s="20">
        <v>0</v>
      </c>
      <c r="J21" s="20"/>
      <c r="K21" s="20">
        <v>0</v>
      </c>
      <c r="M21" s="20">
        <v>0</v>
      </c>
      <c r="N21" s="20">
        <v>2570.65</v>
      </c>
      <c r="O21" s="20">
        <v>18592.810000000001</v>
      </c>
      <c r="P21" s="24">
        <f t="shared" si="6"/>
        <v>21163.460000000003</v>
      </c>
      <c r="Q21" s="24"/>
    </row>
    <row r="22" spans="3:18" x14ac:dyDescent="0.25">
      <c r="C22" s="5" t="s">
        <v>11</v>
      </c>
      <c r="D22" s="20"/>
      <c r="E22" s="20">
        <v>86785</v>
      </c>
      <c r="F22" s="20"/>
      <c r="G22" s="20">
        <v>72000</v>
      </c>
      <c r="H22" s="20">
        <v>48000</v>
      </c>
      <c r="I22" s="20">
        <v>36000</v>
      </c>
      <c r="J22" s="20"/>
      <c r="K22" s="20">
        <v>150210</v>
      </c>
      <c r="M22" s="20">
        <v>180000</v>
      </c>
      <c r="N22" s="20">
        <v>80000</v>
      </c>
      <c r="O22" s="20">
        <v>80000</v>
      </c>
      <c r="P22" s="24">
        <f t="shared" si="6"/>
        <v>732995</v>
      </c>
      <c r="Q22" s="24"/>
    </row>
    <row r="23" spans="3:18" x14ac:dyDescent="0.25">
      <c r="C23" s="5" t="s">
        <v>12</v>
      </c>
      <c r="D23" s="20">
        <v>180129.95</v>
      </c>
      <c r="E23" s="20">
        <v>279696.58</v>
      </c>
      <c r="F23" s="20"/>
      <c r="G23" s="20">
        <v>305241.21999999997</v>
      </c>
      <c r="H23" s="20">
        <v>169309.78</v>
      </c>
      <c r="I23" s="20">
        <v>0</v>
      </c>
      <c r="J23" s="20">
        <v>439923.15</v>
      </c>
      <c r="K23" s="20">
        <v>432661.47</v>
      </c>
      <c r="M23" s="20">
        <v>0</v>
      </c>
      <c r="N23" s="20">
        <v>529341.81000000006</v>
      </c>
      <c r="O23" s="20">
        <v>4708.2</v>
      </c>
      <c r="P23" s="24">
        <f t="shared" si="6"/>
        <v>2341012.16</v>
      </c>
      <c r="Q23" s="24"/>
    </row>
    <row r="24" spans="3:18" x14ac:dyDescent="0.25">
      <c r="C24" s="5" t="s">
        <v>13</v>
      </c>
      <c r="D24" s="20"/>
      <c r="E24" s="20"/>
      <c r="F24" s="20"/>
      <c r="G24" s="20"/>
      <c r="H24" s="20">
        <v>0</v>
      </c>
      <c r="I24" s="20">
        <v>1211666.08</v>
      </c>
      <c r="J24" s="20"/>
      <c r="K24" s="20">
        <v>0</v>
      </c>
      <c r="M24" s="20">
        <v>27535.64</v>
      </c>
      <c r="N24" s="20">
        <v>0</v>
      </c>
      <c r="O24" s="20">
        <v>17565.84</v>
      </c>
      <c r="P24" s="24">
        <f t="shared" si="6"/>
        <v>1256767.56</v>
      </c>
      <c r="Q24" s="24"/>
    </row>
    <row r="25" spans="3:18" x14ac:dyDescent="0.25">
      <c r="C25" s="5" t="s">
        <v>14</v>
      </c>
      <c r="D25" s="20"/>
      <c r="E25" s="20">
        <v>457872.03</v>
      </c>
      <c r="F25" s="20">
        <v>1134771.7</v>
      </c>
      <c r="G25" s="20">
        <v>1061003.43</v>
      </c>
      <c r="H25" s="20">
        <v>231903.04</v>
      </c>
      <c r="I25" s="20">
        <v>882491.46</v>
      </c>
      <c r="J25" s="20">
        <v>1176873</v>
      </c>
      <c r="K25" s="20">
        <v>288761.74</v>
      </c>
      <c r="L25" s="20">
        <v>1073975.96</v>
      </c>
      <c r="M25" s="20">
        <v>459582.86</v>
      </c>
      <c r="N25" s="20">
        <v>839231.6</v>
      </c>
      <c r="O25" s="20">
        <v>896490.79</v>
      </c>
      <c r="P25" s="24">
        <f t="shared" si="6"/>
        <v>8502957.6099999994</v>
      </c>
      <c r="Q25" s="24"/>
    </row>
    <row r="26" spans="3:18" x14ac:dyDescent="0.25">
      <c r="C26" s="5" t="s">
        <v>15</v>
      </c>
      <c r="D26" s="20"/>
      <c r="E26" s="20">
        <v>342200</v>
      </c>
      <c r="F26" s="29">
        <v>107820.86</v>
      </c>
      <c r="G26" s="20">
        <v>364497.5</v>
      </c>
      <c r="H26" s="20">
        <v>410640</v>
      </c>
      <c r="I26" s="20">
        <v>310340</v>
      </c>
      <c r="J26" s="20">
        <v>297239.99</v>
      </c>
      <c r="K26" s="20">
        <v>761883.62</v>
      </c>
      <c r="L26" s="20">
        <v>40710</v>
      </c>
      <c r="M26" s="20">
        <v>45000</v>
      </c>
      <c r="N26" s="20">
        <v>80310.2</v>
      </c>
      <c r="O26" s="20">
        <v>984972.34</v>
      </c>
      <c r="P26" s="24">
        <f t="shared" si="6"/>
        <v>3745614.51</v>
      </c>
      <c r="Q26" s="24"/>
    </row>
    <row r="27" spans="3:18" x14ac:dyDescent="0.25">
      <c r="C27" s="5" t="s">
        <v>16</v>
      </c>
      <c r="D27" s="20"/>
      <c r="E27" s="20"/>
      <c r="F27" s="20"/>
      <c r="G27" s="20"/>
      <c r="H27" s="20">
        <v>0</v>
      </c>
      <c r="I27" s="20">
        <v>0</v>
      </c>
      <c r="J27" s="20"/>
      <c r="K27" s="20">
        <v>0</v>
      </c>
      <c r="M27" s="20">
        <v>0</v>
      </c>
      <c r="N27" s="20">
        <v>0</v>
      </c>
      <c r="O27" s="20">
        <v>0</v>
      </c>
      <c r="P27" s="24">
        <f t="shared" si="6"/>
        <v>0</v>
      </c>
      <c r="Q27" s="24"/>
    </row>
    <row r="28" spans="3:18" x14ac:dyDescent="0.25">
      <c r="C28" s="3" t="s">
        <v>17</v>
      </c>
      <c r="D28" s="4">
        <f t="shared" ref="D28:J28" si="7">SUM(D29:D37)</f>
        <v>1436090.38</v>
      </c>
      <c r="E28" s="4">
        <f t="shared" si="7"/>
        <v>28726685.559999999</v>
      </c>
      <c r="F28" s="4">
        <f t="shared" si="7"/>
        <v>16521324.119999997</v>
      </c>
      <c r="G28" s="4">
        <f t="shared" si="7"/>
        <v>18899296.690000001</v>
      </c>
      <c r="H28" s="4">
        <f t="shared" si="7"/>
        <v>18455151.479999997</v>
      </c>
      <c r="I28" s="4">
        <f t="shared" si="7"/>
        <v>46638558.140000001</v>
      </c>
      <c r="J28" s="4">
        <f t="shared" si="7"/>
        <v>14997479.699999999</v>
      </c>
      <c r="K28" s="4">
        <f>SUM(K29:K37)</f>
        <v>20390935.23</v>
      </c>
      <c r="L28" s="4">
        <f t="shared" ref="L28:M28" si="8">SUM(L29:L37)</f>
        <v>25207031.609999999</v>
      </c>
      <c r="M28" s="4">
        <f t="shared" si="8"/>
        <v>20753749.579999998</v>
      </c>
      <c r="N28" s="4">
        <f>SUM(N29:N37)</f>
        <v>24533328.950000003</v>
      </c>
      <c r="O28" s="4">
        <f t="shared" ref="O28" si="9">SUM(O29:O37)</f>
        <v>27700357.289999999</v>
      </c>
      <c r="P28" s="22">
        <f>SUM(D28:O28)</f>
        <v>264259988.72999993</v>
      </c>
      <c r="Q28" s="24"/>
      <c r="R28" s="28"/>
    </row>
    <row r="29" spans="3:18" x14ac:dyDescent="0.25">
      <c r="C29" s="5" t="s">
        <v>18</v>
      </c>
      <c r="D29" s="20"/>
      <c r="E29" s="20">
        <v>2223857.54</v>
      </c>
      <c r="F29" s="20">
        <v>362266.23</v>
      </c>
      <c r="G29" s="29">
        <f>747778.28-30935.83</f>
        <v>716842.45000000007</v>
      </c>
      <c r="H29" s="20">
        <v>677307</v>
      </c>
      <c r="I29" s="20">
        <v>3385540.25</v>
      </c>
      <c r="J29" s="20">
        <v>663132.9</v>
      </c>
      <c r="K29" s="20">
        <v>1014430.16</v>
      </c>
      <c r="L29" s="20">
        <v>2128457.63</v>
      </c>
      <c r="M29" s="20">
        <v>1374592.3</v>
      </c>
      <c r="N29" s="20">
        <v>1910983.1</v>
      </c>
      <c r="O29" s="20">
        <v>505725.72</v>
      </c>
      <c r="P29" s="24">
        <f>SUM(D29:O29)</f>
        <v>14963135.280000001</v>
      </c>
      <c r="Q29" s="24"/>
    </row>
    <row r="30" spans="3:18" x14ac:dyDescent="0.25">
      <c r="C30" s="5" t="s">
        <v>19</v>
      </c>
      <c r="D30" s="20"/>
      <c r="E30" s="20">
        <v>483363.4</v>
      </c>
      <c r="F30" s="20">
        <v>318010</v>
      </c>
      <c r="G30" s="20">
        <v>566990</v>
      </c>
      <c r="H30" s="20">
        <v>285855</v>
      </c>
      <c r="I30" s="20">
        <v>44159.4</v>
      </c>
      <c r="J30" s="20">
        <v>321550</v>
      </c>
      <c r="K30" s="20">
        <v>247800</v>
      </c>
      <c r="M30" s="20">
        <v>0</v>
      </c>
      <c r="N30" s="20">
        <v>622450</v>
      </c>
      <c r="O30" s="20">
        <v>1091.5</v>
      </c>
      <c r="P30" s="24">
        <f t="shared" ref="P30:P37" si="10">SUM(D30:O30)</f>
        <v>2891269.3</v>
      </c>
      <c r="Q30" s="24"/>
    </row>
    <row r="31" spans="3:18" x14ac:dyDescent="0.25">
      <c r="C31" s="5" t="s">
        <v>20</v>
      </c>
      <c r="D31" s="20">
        <v>365694.98</v>
      </c>
      <c r="E31" s="20">
        <v>860810</v>
      </c>
      <c r="F31" s="20">
        <v>377243.64</v>
      </c>
      <c r="G31" s="20">
        <v>699685.66</v>
      </c>
      <c r="H31" s="20">
        <v>622658.86</v>
      </c>
      <c r="I31" s="20">
        <v>2648241.46</v>
      </c>
      <c r="J31" s="20">
        <v>555997.9</v>
      </c>
      <c r="K31" s="20">
        <v>1226834.73</v>
      </c>
      <c r="L31" s="20">
        <v>796042.55</v>
      </c>
      <c r="M31" s="20">
        <v>502929.6</v>
      </c>
      <c r="N31" s="20">
        <v>1471545.14</v>
      </c>
      <c r="O31" s="20">
        <v>1213631.81</v>
      </c>
      <c r="P31" s="24">
        <f t="shared" si="10"/>
        <v>11341316.330000002</v>
      </c>
      <c r="Q31" s="24"/>
    </row>
    <row r="32" spans="3:18" x14ac:dyDescent="0.25">
      <c r="C32" s="5" t="s">
        <v>21</v>
      </c>
      <c r="D32" s="20"/>
      <c r="E32" s="20">
        <v>10484841.060000001</v>
      </c>
      <c r="F32" s="20">
        <v>9530610.7400000002</v>
      </c>
      <c r="G32" s="20">
        <v>8052688.8799999999</v>
      </c>
      <c r="H32" s="20">
        <v>7949779.0999999996</v>
      </c>
      <c r="I32" s="20">
        <v>13175601.49</v>
      </c>
      <c r="J32" s="20">
        <v>4969671.3</v>
      </c>
      <c r="K32" s="20">
        <v>4768199.9800000004</v>
      </c>
      <c r="L32" s="20">
        <v>8095789.2400000002</v>
      </c>
      <c r="M32" s="20">
        <v>7683269.3499999996</v>
      </c>
      <c r="N32" s="20">
        <v>8767321.2400000002</v>
      </c>
      <c r="O32" s="20">
        <v>9802006.4499999993</v>
      </c>
      <c r="P32" s="24">
        <f t="shared" si="10"/>
        <v>93279778.829999998</v>
      </c>
      <c r="Q32" s="24"/>
    </row>
    <row r="33" spans="3:17" x14ac:dyDescent="0.25">
      <c r="C33" s="5" t="s">
        <v>22</v>
      </c>
      <c r="D33" s="20">
        <v>255529</v>
      </c>
      <c r="E33" s="20">
        <v>585126.6</v>
      </c>
      <c r="F33" s="20">
        <v>81437.7</v>
      </c>
      <c r="G33" s="20">
        <v>278432.8</v>
      </c>
      <c r="H33" s="20">
        <v>46099.77</v>
      </c>
      <c r="I33" s="20">
        <v>918709.23</v>
      </c>
      <c r="J33" s="20">
        <v>62379</v>
      </c>
      <c r="K33" s="20">
        <v>252153</v>
      </c>
      <c r="L33" s="20">
        <v>32470.01</v>
      </c>
      <c r="M33" s="20">
        <v>103191</v>
      </c>
      <c r="N33" s="20">
        <v>455583.99</v>
      </c>
      <c r="O33" s="20">
        <v>253709.33</v>
      </c>
      <c r="P33" s="24">
        <f t="shared" si="10"/>
        <v>3324821.4299999997</v>
      </c>
      <c r="Q33" s="24"/>
    </row>
    <row r="34" spans="3:17" x14ac:dyDescent="0.25">
      <c r="C34" s="5" t="s">
        <v>23</v>
      </c>
      <c r="D34" s="20"/>
      <c r="E34" s="20">
        <v>444394.62</v>
      </c>
      <c r="F34" s="20">
        <v>384238.68</v>
      </c>
      <c r="G34" s="29">
        <v>138248.79999999999</v>
      </c>
      <c r="H34" s="20">
        <v>33748</v>
      </c>
      <c r="I34" s="20">
        <v>1565696.98</v>
      </c>
      <c r="J34" s="20">
        <v>11800</v>
      </c>
      <c r="K34" s="20">
        <v>115497.41</v>
      </c>
      <c r="L34" s="20">
        <v>115400.87</v>
      </c>
      <c r="M34" s="20">
        <v>96371.59</v>
      </c>
      <c r="N34" s="20">
        <v>345869.49</v>
      </c>
      <c r="O34" s="20">
        <v>291385.37</v>
      </c>
      <c r="P34" s="24">
        <f t="shared" si="10"/>
        <v>3542651.8100000005</v>
      </c>
      <c r="Q34" s="24"/>
    </row>
    <row r="35" spans="3:17" x14ac:dyDescent="0.25">
      <c r="C35" s="5" t="s">
        <v>24</v>
      </c>
      <c r="D35" s="20"/>
      <c r="E35" s="20">
        <v>5771809.3600000003</v>
      </c>
      <c r="F35" s="20">
        <v>919440.5</v>
      </c>
      <c r="G35" s="20">
        <v>334042.14</v>
      </c>
      <c r="H35" s="20">
        <v>4655167.24</v>
      </c>
      <c r="I35" s="20">
        <v>8896795.1899999995</v>
      </c>
      <c r="J35" s="20">
        <v>2752051.62</v>
      </c>
      <c r="K35" s="20">
        <v>4776993.45</v>
      </c>
      <c r="L35" s="20">
        <v>6588894.5800000001</v>
      </c>
      <c r="M35" s="20">
        <v>3888926.32</v>
      </c>
      <c r="N35" s="20">
        <v>3811590.92</v>
      </c>
      <c r="O35" s="20">
        <v>4240704.8</v>
      </c>
      <c r="P35" s="24">
        <f t="shared" si="10"/>
        <v>46636416.119999997</v>
      </c>
      <c r="Q35" s="24"/>
    </row>
    <row r="36" spans="3:17" x14ac:dyDescent="0.25">
      <c r="C36" s="5" t="s">
        <v>25</v>
      </c>
      <c r="D36" s="20"/>
      <c r="E36" s="20"/>
      <c r="F36" s="20"/>
      <c r="G36" s="20"/>
      <c r="H36" s="20">
        <v>0</v>
      </c>
      <c r="I36" s="20">
        <v>0</v>
      </c>
      <c r="J36" s="20"/>
      <c r="K36" s="20">
        <v>0</v>
      </c>
      <c r="M36" s="20">
        <v>0</v>
      </c>
      <c r="N36" s="20">
        <v>0</v>
      </c>
      <c r="O36" s="20">
        <v>0</v>
      </c>
      <c r="P36" s="24">
        <f t="shared" si="10"/>
        <v>0</v>
      </c>
      <c r="Q36" s="24"/>
    </row>
    <row r="37" spans="3:17" x14ac:dyDescent="0.25">
      <c r="C37" s="5" t="s">
        <v>26</v>
      </c>
      <c r="D37" s="20">
        <v>814866.4</v>
      </c>
      <c r="E37" s="20">
        <v>7872482.9800000004</v>
      </c>
      <c r="F37" s="20">
        <v>4548076.63</v>
      </c>
      <c r="G37" s="29">
        <v>8112365.96</v>
      </c>
      <c r="H37" s="20">
        <v>4184536.51</v>
      </c>
      <c r="I37" s="20">
        <v>16003814.140000001</v>
      </c>
      <c r="J37" s="20">
        <v>5660896.9800000004</v>
      </c>
      <c r="K37" s="20">
        <v>7989026.5</v>
      </c>
      <c r="L37" s="20">
        <v>7449976.7300000004</v>
      </c>
      <c r="M37" s="20">
        <v>7104469.4199999999</v>
      </c>
      <c r="N37" s="20">
        <v>7147985.0700000003</v>
      </c>
      <c r="O37" s="20">
        <v>11392102.310000001</v>
      </c>
      <c r="P37" s="24">
        <f t="shared" si="10"/>
        <v>88280599.630000025</v>
      </c>
      <c r="Q37" s="24"/>
    </row>
    <row r="38" spans="3:17" x14ac:dyDescent="0.25">
      <c r="C38" s="3" t="s">
        <v>27</v>
      </c>
      <c r="D38" s="4">
        <f t="shared" ref="D38:I38" si="11">SUM(D39:D47)</f>
        <v>0</v>
      </c>
      <c r="E38" s="4">
        <f t="shared" si="11"/>
        <v>0</v>
      </c>
      <c r="F38" s="4">
        <f t="shared" si="11"/>
        <v>0</v>
      </c>
      <c r="G38" s="4">
        <f t="shared" si="11"/>
        <v>0</v>
      </c>
      <c r="H38" s="4">
        <f t="shared" si="11"/>
        <v>0</v>
      </c>
      <c r="I38" s="4">
        <f t="shared" si="11"/>
        <v>0</v>
      </c>
      <c r="J38" s="4">
        <f t="shared" ref="J38" si="12">SUM(J39:J46)</f>
        <v>0</v>
      </c>
      <c r="K38" s="4">
        <f>SUM(K39:K46)</f>
        <v>0</v>
      </c>
      <c r="L38" s="4">
        <f>SUM(L39:L46)</f>
        <v>0</v>
      </c>
      <c r="M38" s="4">
        <f>SUM(M39:M46)</f>
        <v>0</v>
      </c>
      <c r="N38" s="4">
        <f>SUM(N39:N46)</f>
        <v>0</v>
      </c>
      <c r="O38" s="4">
        <f>SUM(O39:O46)</f>
        <v>0</v>
      </c>
      <c r="Q38" s="24"/>
    </row>
    <row r="39" spans="3:17" x14ac:dyDescent="0.25">
      <c r="C39" s="5" t="s">
        <v>28</v>
      </c>
      <c r="D39" s="20"/>
      <c r="E39" s="20"/>
      <c r="F39" s="20"/>
      <c r="G39" s="20"/>
      <c r="H39" s="20"/>
      <c r="I39" s="20"/>
      <c r="J39" s="20"/>
      <c r="M39" s="6">
        <v>0</v>
      </c>
      <c r="N39" s="6">
        <v>0</v>
      </c>
      <c r="O39" s="6">
        <v>0</v>
      </c>
      <c r="Q39" s="24"/>
    </row>
    <row r="40" spans="3:17" x14ac:dyDescent="0.25">
      <c r="C40" s="5" t="s">
        <v>29</v>
      </c>
      <c r="D40" s="20"/>
      <c r="E40" s="20"/>
      <c r="F40" s="20"/>
      <c r="G40" s="20"/>
      <c r="H40" s="20"/>
      <c r="I40" s="20"/>
      <c r="J40" s="20"/>
      <c r="M40" s="6">
        <v>0</v>
      </c>
      <c r="N40" s="6">
        <v>0</v>
      </c>
      <c r="O40" s="6">
        <v>0</v>
      </c>
      <c r="Q40" s="24"/>
    </row>
    <row r="41" spans="3:17" x14ac:dyDescent="0.25">
      <c r="C41" s="5" t="s">
        <v>30</v>
      </c>
      <c r="D41" s="20"/>
      <c r="E41" s="20"/>
      <c r="F41" s="20"/>
      <c r="G41" s="20"/>
      <c r="H41" s="20"/>
      <c r="I41" s="20"/>
      <c r="J41" s="20"/>
      <c r="M41" s="6">
        <v>0</v>
      </c>
      <c r="N41" s="6">
        <v>0</v>
      </c>
      <c r="O41" s="6">
        <v>0</v>
      </c>
      <c r="Q41" s="24"/>
    </row>
    <row r="42" spans="3:17" x14ac:dyDescent="0.25">
      <c r="C42" s="5" t="s">
        <v>31</v>
      </c>
      <c r="D42" s="20"/>
      <c r="E42" s="20"/>
      <c r="F42" s="20"/>
      <c r="G42" s="20"/>
      <c r="H42" s="20"/>
      <c r="I42" s="20"/>
      <c r="J42" s="20"/>
      <c r="M42" s="6">
        <v>0</v>
      </c>
      <c r="N42" s="6">
        <v>0</v>
      </c>
      <c r="O42" s="6">
        <v>0</v>
      </c>
      <c r="Q42" s="24"/>
    </row>
    <row r="43" spans="3:17" x14ac:dyDescent="0.25">
      <c r="C43" s="5" t="s">
        <v>32</v>
      </c>
      <c r="D43" s="20"/>
      <c r="E43" s="20"/>
      <c r="F43" s="20"/>
      <c r="G43" s="20"/>
      <c r="H43" s="20"/>
      <c r="I43" s="20"/>
      <c r="J43" s="20"/>
      <c r="M43" s="6">
        <v>0</v>
      </c>
      <c r="N43" s="6">
        <v>0</v>
      </c>
      <c r="O43" s="6">
        <v>0</v>
      </c>
      <c r="Q43" s="24"/>
    </row>
    <row r="44" spans="3:17" x14ac:dyDescent="0.25">
      <c r="C44" s="5" t="s">
        <v>33</v>
      </c>
      <c r="D44" s="20"/>
      <c r="E44" s="20"/>
      <c r="F44" s="20"/>
      <c r="G44" s="20"/>
      <c r="H44" s="20"/>
      <c r="I44" s="20"/>
      <c r="J44" s="20"/>
      <c r="M44" s="6">
        <v>0</v>
      </c>
      <c r="N44" s="6">
        <v>0</v>
      </c>
      <c r="O44" s="6">
        <v>0</v>
      </c>
      <c r="Q44" s="24"/>
    </row>
    <row r="45" spans="3:17" x14ac:dyDescent="0.25">
      <c r="C45" s="5" t="s">
        <v>34</v>
      </c>
      <c r="D45" s="20"/>
      <c r="E45" s="20"/>
      <c r="F45" s="20"/>
      <c r="G45" s="20"/>
      <c r="H45" s="20"/>
      <c r="I45" s="20"/>
      <c r="J45" s="20"/>
      <c r="M45" s="6">
        <v>0</v>
      </c>
      <c r="N45" s="6">
        <v>0</v>
      </c>
      <c r="O45" s="6">
        <v>0</v>
      </c>
      <c r="Q45" s="24"/>
    </row>
    <row r="46" spans="3:17" x14ac:dyDescent="0.25">
      <c r="C46" s="5" t="s">
        <v>35</v>
      </c>
      <c r="D46" s="20"/>
      <c r="E46" s="20"/>
      <c r="F46" s="20"/>
      <c r="G46" s="20"/>
      <c r="H46" s="20"/>
      <c r="I46" s="20"/>
      <c r="J46" s="20"/>
      <c r="M46" s="6">
        <v>0</v>
      </c>
      <c r="N46" s="6">
        <v>0</v>
      </c>
      <c r="O46" s="6">
        <v>0</v>
      </c>
      <c r="Q46" s="24"/>
    </row>
    <row r="47" spans="3:17" x14ac:dyDescent="0.25">
      <c r="C47" s="3" t="s">
        <v>36</v>
      </c>
      <c r="D47" s="4">
        <f t="shared" ref="D47:O47" si="13">SUM(D48:D53)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  <c r="I47" s="4">
        <f t="shared" si="13"/>
        <v>0</v>
      </c>
      <c r="J47" s="4">
        <f t="shared" si="13"/>
        <v>0</v>
      </c>
      <c r="K47" s="4">
        <f t="shared" si="13"/>
        <v>0</v>
      </c>
      <c r="L47" s="4">
        <f t="shared" si="13"/>
        <v>0</v>
      </c>
      <c r="M47" s="4">
        <f t="shared" si="13"/>
        <v>0</v>
      </c>
      <c r="N47" s="4">
        <f t="shared" si="13"/>
        <v>0</v>
      </c>
      <c r="O47" s="4">
        <f t="shared" si="13"/>
        <v>0</v>
      </c>
      <c r="Q47" s="24"/>
    </row>
    <row r="48" spans="3:17" x14ac:dyDescent="0.25">
      <c r="C48" s="5" t="s">
        <v>37</v>
      </c>
      <c r="D48" s="20"/>
      <c r="E48" s="20"/>
      <c r="F48" s="20"/>
      <c r="G48" s="20"/>
      <c r="H48" s="20"/>
      <c r="I48" s="20"/>
      <c r="J48" s="20"/>
      <c r="M48" s="6">
        <v>0</v>
      </c>
      <c r="N48" s="6">
        <v>0</v>
      </c>
      <c r="O48" s="6">
        <v>0</v>
      </c>
      <c r="Q48" s="24"/>
    </row>
    <row r="49" spans="3:18" x14ac:dyDescent="0.25">
      <c r="C49" s="5" t="s">
        <v>38</v>
      </c>
      <c r="D49" s="20"/>
      <c r="E49" s="20"/>
      <c r="F49" s="20"/>
      <c r="G49" s="20"/>
      <c r="H49" s="20"/>
      <c r="I49" s="20"/>
      <c r="J49" s="20"/>
      <c r="M49" s="6">
        <v>0</v>
      </c>
      <c r="N49" s="6">
        <v>0</v>
      </c>
      <c r="O49" s="6">
        <v>0</v>
      </c>
      <c r="Q49" s="24"/>
    </row>
    <row r="50" spans="3:18" x14ac:dyDescent="0.25">
      <c r="C50" s="5" t="s">
        <v>39</v>
      </c>
      <c r="D50" s="20"/>
      <c r="E50" s="20"/>
      <c r="F50" s="20"/>
      <c r="G50" s="20"/>
      <c r="H50" s="20"/>
      <c r="I50" s="20"/>
      <c r="J50" s="20"/>
      <c r="M50" s="6">
        <v>0</v>
      </c>
      <c r="N50" s="6">
        <v>0</v>
      </c>
      <c r="O50" s="6">
        <v>0</v>
      </c>
      <c r="Q50" s="24"/>
    </row>
    <row r="51" spans="3:18" x14ac:dyDescent="0.25">
      <c r="C51" s="5" t="s">
        <v>40</v>
      </c>
      <c r="D51" s="20"/>
      <c r="E51" s="20"/>
      <c r="F51" s="20"/>
      <c r="G51" s="20"/>
      <c r="H51" s="20"/>
      <c r="I51" s="20"/>
      <c r="J51" s="20"/>
      <c r="M51" s="6">
        <v>0</v>
      </c>
      <c r="N51" s="6">
        <v>0</v>
      </c>
      <c r="O51" s="6">
        <v>0</v>
      </c>
      <c r="Q51" s="24"/>
    </row>
    <row r="52" spans="3:18" x14ac:dyDescent="0.25">
      <c r="C52" s="5" t="s">
        <v>41</v>
      </c>
      <c r="D52" s="20"/>
      <c r="E52" s="20"/>
      <c r="F52" s="20"/>
      <c r="G52" s="20"/>
      <c r="H52" s="20"/>
      <c r="I52" s="20"/>
      <c r="J52" s="20"/>
      <c r="M52" s="6">
        <v>0</v>
      </c>
      <c r="N52" s="6">
        <v>0</v>
      </c>
      <c r="O52" s="6">
        <v>0</v>
      </c>
      <c r="Q52" s="24"/>
    </row>
    <row r="53" spans="3:18" x14ac:dyDescent="0.25">
      <c r="C53" s="5" t="s">
        <v>42</v>
      </c>
      <c r="D53" s="20"/>
      <c r="E53" s="20"/>
      <c r="F53" s="20"/>
      <c r="G53" s="20"/>
      <c r="H53" s="20"/>
      <c r="I53" s="20"/>
      <c r="J53" s="20"/>
      <c r="M53" s="6">
        <v>0</v>
      </c>
      <c r="N53" s="6">
        <v>0</v>
      </c>
      <c r="O53" s="6">
        <v>0</v>
      </c>
      <c r="Q53" s="24"/>
    </row>
    <row r="54" spans="3:18" x14ac:dyDescent="0.25">
      <c r="C54" s="3" t="s">
        <v>43</v>
      </c>
      <c r="D54" s="4">
        <f t="shared" ref="D54:L54" si="14">SUM(D55:D62)</f>
        <v>0</v>
      </c>
      <c r="E54" s="4">
        <f t="shared" si="14"/>
        <v>2869058.9499999997</v>
      </c>
      <c r="F54" s="4">
        <f t="shared" si="14"/>
        <v>2192165.42</v>
      </c>
      <c r="G54" s="4">
        <f>SUM(G55:G62)</f>
        <v>2202378.5200000005</v>
      </c>
      <c r="H54" s="4">
        <f t="shared" si="14"/>
        <v>5095192.63</v>
      </c>
      <c r="I54" s="4">
        <f t="shared" si="14"/>
        <v>1470081.1700000002</v>
      </c>
      <c r="J54" s="4">
        <f t="shared" si="14"/>
        <v>1453247.2899999998</v>
      </c>
      <c r="K54" s="4">
        <f t="shared" si="14"/>
        <v>923380.22</v>
      </c>
      <c r="L54" s="4">
        <f t="shared" si="14"/>
        <v>800536.2</v>
      </c>
      <c r="M54" s="4">
        <f>SUM(M55:M62)</f>
        <v>7350</v>
      </c>
      <c r="N54" s="4">
        <f>SUM(N55:N62)</f>
        <v>2175746.6500000004</v>
      </c>
      <c r="O54" s="4">
        <f t="shared" ref="O54" si="15">SUM(O55:O62)</f>
        <v>328703.77</v>
      </c>
      <c r="P54" s="22">
        <f>SUM(D54:O54)</f>
        <v>19517840.819999997</v>
      </c>
      <c r="Q54" s="24"/>
      <c r="R54" s="28"/>
    </row>
    <row r="55" spans="3:18" x14ac:dyDescent="0.25">
      <c r="C55" s="5" t="s">
        <v>44</v>
      </c>
      <c r="D55" s="20"/>
      <c r="E55" s="20">
        <v>378074.36</v>
      </c>
      <c r="F55" s="29">
        <v>421818.35</v>
      </c>
      <c r="G55" s="20">
        <v>560500.24</v>
      </c>
      <c r="H55" s="20"/>
      <c r="I55" s="20">
        <v>1349844.87</v>
      </c>
      <c r="J55" s="20">
        <v>64050.400000000001</v>
      </c>
      <c r="K55" s="20">
        <v>494774.72</v>
      </c>
      <c r="L55" s="20">
        <v>627276.19999999995</v>
      </c>
      <c r="M55" s="20">
        <v>0</v>
      </c>
      <c r="N55" s="20">
        <v>431329.71</v>
      </c>
      <c r="O55" s="20">
        <v>92817.85</v>
      </c>
      <c r="P55" s="24">
        <f t="shared" ref="P55:P61" si="16">SUM(D55:O55)</f>
        <v>4420486.7</v>
      </c>
      <c r="Q55" s="24"/>
    </row>
    <row r="56" spans="3:18" x14ac:dyDescent="0.25">
      <c r="C56" s="5" t="s">
        <v>45</v>
      </c>
      <c r="D56" s="20"/>
      <c r="E56" s="29">
        <v>15500</v>
      </c>
      <c r="F56" s="20"/>
      <c r="G56" s="20">
        <v>211900</v>
      </c>
      <c r="H56" s="20">
        <v>1199.99</v>
      </c>
      <c r="I56" s="20">
        <v>0</v>
      </c>
      <c r="J56" s="20"/>
      <c r="K56" s="20">
        <v>0</v>
      </c>
      <c r="M56" s="20">
        <v>0</v>
      </c>
      <c r="N56" s="20">
        <v>0</v>
      </c>
      <c r="O56" s="20">
        <v>31793.22</v>
      </c>
      <c r="P56" s="24">
        <f t="shared" si="16"/>
        <v>260393.21</v>
      </c>
      <c r="Q56" s="24"/>
    </row>
    <row r="57" spans="3:18" x14ac:dyDescent="0.25">
      <c r="C57" s="5" t="s">
        <v>46</v>
      </c>
      <c r="D57" s="20"/>
      <c r="E57" s="20">
        <v>2475484.59</v>
      </c>
      <c r="F57" s="20">
        <v>1633172.07</v>
      </c>
      <c r="G57" s="20">
        <v>1114930.08</v>
      </c>
      <c r="H57" s="20">
        <v>5093992.6399999997</v>
      </c>
      <c r="I57" s="20">
        <v>19392.3</v>
      </c>
      <c r="J57" s="20">
        <v>1389196.89</v>
      </c>
      <c r="K57" s="20">
        <v>224200</v>
      </c>
      <c r="L57" s="20">
        <v>143960</v>
      </c>
      <c r="M57" s="20">
        <v>7350</v>
      </c>
      <c r="N57" s="20">
        <v>1692945.84</v>
      </c>
      <c r="O57" s="6">
        <v>0</v>
      </c>
      <c r="P57" s="24">
        <f t="shared" si="16"/>
        <v>13794624.41</v>
      </c>
      <c r="Q57" s="24"/>
    </row>
    <row r="58" spans="3:18" x14ac:dyDescent="0.25">
      <c r="C58" s="5" t="s">
        <v>47</v>
      </c>
      <c r="D58" s="20"/>
      <c r="E58" s="20"/>
      <c r="F58" s="20"/>
      <c r="G58" s="20"/>
      <c r="H58" s="20">
        <v>0</v>
      </c>
      <c r="I58" s="20"/>
      <c r="J58" s="20"/>
      <c r="K58" s="20">
        <v>0</v>
      </c>
      <c r="M58" s="20"/>
      <c r="N58" s="20">
        <v>0</v>
      </c>
      <c r="O58" s="6">
        <v>0</v>
      </c>
      <c r="P58" s="24">
        <f t="shared" si="16"/>
        <v>0</v>
      </c>
      <c r="Q58" s="24"/>
    </row>
    <row r="59" spans="3:18" x14ac:dyDescent="0.25">
      <c r="C59" s="5" t="s">
        <v>48</v>
      </c>
      <c r="D59" s="20"/>
      <c r="E59" s="20"/>
      <c r="F59" s="20">
        <v>137175</v>
      </c>
      <c r="G59" s="20">
        <v>233286</v>
      </c>
      <c r="H59" s="20">
        <v>0</v>
      </c>
      <c r="I59" s="20">
        <v>100844</v>
      </c>
      <c r="J59" s="20"/>
      <c r="K59" s="20">
        <v>0</v>
      </c>
      <c r="L59" s="20">
        <v>29300</v>
      </c>
      <c r="M59" s="20"/>
      <c r="N59" s="20">
        <v>10590</v>
      </c>
      <c r="O59" s="20">
        <v>71171.600000000006</v>
      </c>
      <c r="P59" s="24">
        <f t="shared" si="16"/>
        <v>582366.6</v>
      </c>
      <c r="Q59" s="24"/>
    </row>
    <row r="60" spans="3:18" x14ac:dyDescent="0.25">
      <c r="C60" s="5" t="s">
        <v>49</v>
      </c>
      <c r="D60" s="20"/>
      <c r="E60" s="20"/>
      <c r="F60" s="20"/>
      <c r="G60" s="20"/>
      <c r="H60" s="20">
        <v>0</v>
      </c>
      <c r="I60" s="20"/>
      <c r="J60" s="20"/>
      <c r="K60" s="20">
        <v>0</v>
      </c>
      <c r="M60" s="20"/>
      <c r="N60" s="20">
        <v>0</v>
      </c>
      <c r="O60" s="6">
        <v>0</v>
      </c>
      <c r="P60" s="24">
        <f t="shared" si="16"/>
        <v>0</v>
      </c>
      <c r="Q60" s="24"/>
    </row>
    <row r="61" spans="3:18" x14ac:dyDescent="0.25">
      <c r="C61" s="5" t="s">
        <v>50</v>
      </c>
      <c r="D61" s="20"/>
      <c r="E61" s="20"/>
      <c r="F61" s="20"/>
      <c r="G61" s="20"/>
      <c r="H61" s="20">
        <v>0</v>
      </c>
      <c r="I61" s="20"/>
      <c r="J61" s="20"/>
      <c r="K61" s="20">
        <v>0</v>
      </c>
      <c r="M61" s="20"/>
      <c r="N61" s="20">
        <v>0</v>
      </c>
      <c r="O61" s="6">
        <v>0</v>
      </c>
      <c r="P61" s="24">
        <f t="shared" si="16"/>
        <v>0</v>
      </c>
      <c r="Q61" s="24"/>
    </row>
    <row r="62" spans="3:18" x14ac:dyDescent="0.25">
      <c r="C62" s="5" t="s">
        <v>51</v>
      </c>
      <c r="D62" s="20"/>
      <c r="E62" s="20"/>
      <c r="F62" s="20"/>
      <c r="G62" s="20">
        <v>81762.2</v>
      </c>
      <c r="H62" s="20">
        <v>0</v>
      </c>
      <c r="I62" s="20"/>
      <c r="J62" s="20"/>
      <c r="K62" s="20">
        <v>204405.5</v>
      </c>
      <c r="M62" s="20"/>
      <c r="N62" s="20">
        <v>40881.1</v>
      </c>
      <c r="O62" s="6">
        <v>132921.1</v>
      </c>
      <c r="P62" s="24">
        <f>SUM(D62:O62)</f>
        <v>459969.9</v>
      </c>
      <c r="Q62" s="24"/>
    </row>
    <row r="63" spans="3:18" x14ac:dyDescent="0.25">
      <c r="C63" s="5" t="s">
        <v>52</v>
      </c>
      <c r="D63" s="20"/>
      <c r="E63" s="20"/>
      <c r="F63" s="20"/>
      <c r="G63" s="20"/>
      <c r="H63" s="20"/>
      <c r="I63" s="20"/>
      <c r="J63" s="20"/>
      <c r="M63" s="20"/>
      <c r="N63" s="20"/>
      <c r="Q63" s="24"/>
    </row>
    <row r="64" spans="3:18" x14ac:dyDescent="0.25">
      <c r="C64" s="3" t="s">
        <v>53</v>
      </c>
      <c r="D64" s="20"/>
      <c r="E64" s="20"/>
      <c r="F64" s="20"/>
      <c r="G64" s="20"/>
      <c r="H64" s="20"/>
      <c r="I64" s="20"/>
      <c r="J64" s="20"/>
      <c r="M64" s="20"/>
      <c r="Q64" s="24"/>
    </row>
    <row r="65" spans="3:17" x14ac:dyDescent="0.25">
      <c r="C65" s="5" t="s">
        <v>54</v>
      </c>
      <c r="D65" s="20"/>
      <c r="E65" s="20"/>
      <c r="F65" s="20"/>
      <c r="G65" s="20"/>
      <c r="H65" s="20"/>
      <c r="I65" s="20"/>
      <c r="J65" s="20"/>
      <c r="Q65" s="24"/>
    </row>
    <row r="66" spans="3:17" x14ac:dyDescent="0.25">
      <c r="C66" s="5" t="s">
        <v>55</v>
      </c>
      <c r="D66" s="20"/>
      <c r="E66" s="20"/>
      <c r="F66" s="20"/>
      <c r="G66" s="20"/>
      <c r="H66" s="20"/>
      <c r="I66" s="20"/>
      <c r="J66" s="20"/>
      <c r="Q66" s="24"/>
    </row>
    <row r="67" spans="3:17" x14ac:dyDescent="0.25">
      <c r="C67" s="5" t="s">
        <v>56</v>
      </c>
      <c r="D67" s="20"/>
      <c r="E67" s="20"/>
      <c r="F67" s="20"/>
      <c r="G67" s="20"/>
      <c r="H67" s="20"/>
      <c r="I67" s="20"/>
      <c r="J67" s="20"/>
      <c r="Q67" s="24"/>
    </row>
    <row r="68" spans="3:17" x14ac:dyDescent="0.25">
      <c r="C68" s="5" t="s">
        <v>57</v>
      </c>
      <c r="D68" s="20"/>
      <c r="E68" s="20"/>
      <c r="F68" s="20"/>
      <c r="G68" s="20"/>
      <c r="H68" s="20"/>
      <c r="I68" s="20"/>
      <c r="J68" s="20"/>
      <c r="Q68" s="24"/>
    </row>
    <row r="69" spans="3:17" x14ac:dyDescent="0.25">
      <c r="C69" s="3" t="s">
        <v>58</v>
      </c>
      <c r="D69" s="20"/>
      <c r="E69" s="20"/>
      <c r="F69" s="20"/>
      <c r="G69" s="20"/>
      <c r="H69" s="20"/>
      <c r="I69" s="20"/>
      <c r="J69" s="20"/>
      <c r="Q69" s="24"/>
    </row>
    <row r="70" spans="3:17" x14ac:dyDescent="0.25">
      <c r="C70" s="5" t="s">
        <v>59</v>
      </c>
      <c r="Q70" s="24"/>
    </row>
    <row r="71" spans="3:17" x14ac:dyDescent="0.25">
      <c r="C71" s="5" t="s">
        <v>60</v>
      </c>
      <c r="Q71" s="24"/>
    </row>
    <row r="72" spans="3:17" x14ac:dyDescent="0.25">
      <c r="C72" s="3" t="s">
        <v>61</v>
      </c>
      <c r="Q72" s="24"/>
    </row>
    <row r="73" spans="3:17" x14ac:dyDescent="0.25">
      <c r="C73" s="5" t="s">
        <v>62</v>
      </c>
      <c r="Q73" s="24"/>
    </row>
    <row r="74" spans="3:17" x14ac:dyDescent="0.25">
      <c r="C74" s="5" t="s">
        <v>63</v>
      </c>
      <c r="Q74" s="24"/>
    </row>
    <row r="75" spans="3:17" x14ac:dyDescent="0.25">
      <c r="C75" s="5" t="s">
        <v>64</v>
      </c>
      <c r="Q75" s="24"/>
    </row>
    <row r="76" spans="3:17" x14ac:dyDescent="0.25">
      <c r="C76" s="1" t="s">
        <v>67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2"/>
      <c r="Q76" s="24"/>
    </row>
    <row r="77" spans="3:17" x14ac:dyDescent="0.25">
      <c r="C77" s="3" t="s">
        <v>68</v>
      </c>
      <c r="Q77" s="24"/>
    </row>
    <row r="78" spans="3:17" x14ac:dyDescent="0.25">
      <c r="C78" s="5" t="s">
        <v>69</v>
      </c>
      <c r="Q78" s="24"/>
    </row>
    <row r="79" spans="3:17" x14ac:dyDescent="0.25">
      <c r="C79" s="5" t="s">
        <v>70</v>
      </c>
      <c r="Q79" s="24"/>
    </row>
    <row r="80" spans="3:17" x14ac:dyDescent="0.25">
      <c r="C80" s="3" t="s">
        <v>71</v>
      </c>
      <c r="Q80" s="24"/>
    </row>
    <row r="81" spans="3:17" x14ac:dyDescent="0.25">
      <c r="C81" s="5" t="s">
        <v>72</v>
      </c>
      <c r="Q81" s="24"/>
    </row>
    <row r="82" spans="3:17" x14ac:dyDescent="0.25">
      <c r="C82" s="5" t="s">
        <v>73</v>
      </c>
      <c r="Q82" s="24"/>
    </row>
    <row r="83" spans="3:17" x14ac:dyDescent="0.25">
      <c r="C83" s="3" t="s">
        <v>74</v>
      </c>
      <c r="Q83" s="24"/>
    </row>
    <row r="84" spans="3:17" x14ac:dyDescent="0.25">
      <c r="C84" s="5" t="s">
        <v>75</v>
      </c>
      <c r="Q84" s="24"/>
    </row>
    <row r="85" spans="3:17" x14ac:dyDescent="0.25">
      <c r="C85" s="8" t="s">
        <v>65</v>
      </c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25"/>
    </row>
    <row r="87" spans="3:17" ht="23.25" x14ac:dyDescent="0.35">
      <c r="H87" s="35"/>
      <c r="I87" s="36"/>
      <c r="J87" s="35"/>
    </row>
    <row r="88" spans="3:17" ht="23.25" x14ac:dyDescent="0.35">
      <c r="H88" s="35"/>
      <c r="I88" s="37"/>
      <c r="J88" s="35"/>
    </row>
    <row r="90" spans="3:17" x14ac:dyDescent="0.25">
      <c r="D90" s="30"/>
    </row>
    <row r="92" spans="3:17" ht="36" x14ac:dyDescent="0.55000000000000004">
      <c r="H92" s="35"/>
      <c r="I92" s="42" t="s">
        <v>101</v>
      </c>
      <c r="J92" s="35"/>
    </row>
    <row r="93" spans="3:17" ht="31.5" x14ac:dyDescent="0.5">
      <c r="H93" s="35"/>
      <c r="I93" s="43" t="s">
        <v>102</v>
      </c>
      <c r="J93" s="35"/>
    </row>
  </sheetData>
  <mergeCells count="7">
    <mergeCell ref="C9:C10"/>
    <mergeCell ref="D9:P9"/>
    <mergeCell ref="C3:P3"/>
    <mergeCell ref="C4:P4"/>
    <mergeCell ref="C5:P5"/>
    <mergeCell ref="C6:P6"/>
    <mergeCell ref="C7:P7"/>
  </mergeCells>
  <printOptions horizontalCentered="1"/>
  <pageMargins left="0.31496062992125984" right="0.31496062992125984" top="0.35433070866141736" bottom="0.35433070866141736" header="0.31496062992125984" footer="0.31496062992125984"/>
  <pageSetup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Persio Ventura</cp:lastModifiedBy>
  <cp:lastPrinted>2022-01-13T16:07:47Z</cp:lastPrinted>
  <dcterms:created xsi:type="dcterms:W3CDTF">2021-07-29T18:58:50Z</dcterms:created>
  <dcterms:modified xsi:type="dcterms:W3CDTF">2022-03-23T18:26:44Z</dcterms:modified>
</cp:coreProperties>
</file>